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划拨经费" sheetId="1" r:id="rId1"/>
  </sheets>
  <definedNames/>
  <calcPr fullCalcOnLoad="1"/>
</workbook>
</file>

<file path=xl/sharedStrings.xml><?xml version="1.0" encoding="utf-8"?>
<sst xmlns="http://schemas.openxmlformats.org/spreadsheetml/2006/main" count="112" uniqueCount="90">
  <si>
    <r>
      <t>2022年立项大学生创新创业训练计划项目资助经费划拨额度及账户清单（第</t>
    </r>
    <r>
      <rPr>
        <b/>
        <sz val="14"/>
        <color indexed="8"/>
        <rFont val="宋体"/>
        <family val="0"/>
      </rPr>
      <t>一</t>
    </r>
    <r>
      <rPr>
        <b/>
        <sz val="14"/>
        <color indexed="8"/>
        <rFont val="宋体"/>
        <family val="0"/>
      </rPr>
      <t>次拨款）</t>
    </r>
  </si>
  <si>
    <t>序号</t>
  </si>
  <si>
    <t>单位</t>
  </si>
  <si>
    <t>负责人</t>
  </si>
  <si>
    <t>2022年项目教务部资助经费</t>
  </si>
  <si>
    <t>本次拨付经费50%</t>
  </si>
  <si>
    <t>部门编号（校拨）</t>
  </si>
  <si>
    <t>帐号（校拨）</t>
  </si>
  <si>
    <t>国家级</t>
  </si>
  <si>
    <t>省级</t>
  </si>
  <si>
    <t>校级</t>
  </si>
  <si>
    <t>总计</t>
  </si>
  <si>
    <t>矿业工程学院</t>
  </si>
  <si>
    <t>万志军</t>
  </si>
  <si>
    <t>0203</t>
  </si>
  <si>
    <t>102520323</t>
  </si>
  <si>
    <t>安全工程学院</t>
  </si>
  <si>
    <t>王  亮</t>
  </si>
  <si>
    <t>102520324</t>
  </si>
  <si>
    <t>力学与土木工程学院</t>
  </si>
  <si>
    <t>张营营</t>
  </si>
  <si>
    <t>102520325</t>
  </si>
  <si>
    <t>机电工程学院</t>
  </si>
  <si>
    <t>刘送永</t>
  </si>
  <si>
    <t>102520326</t>
  </si>
  <si>
    <t>信息与控制工程学院</t>
  </si>
  <si>
    <t>程德强</t>
  </si>
  <si>
    <t>102520327</t>
  </si>
  <si>
    <t>资源与地球科学学院</t>
  </si>
  <si>
    <t>刘志新</t>
  </si>
  <si>
    <t>102520328</t>
  </si>
  <si>
    <t>化工学院</t>
  </si>
  <si>
    <t>曹景沛</t>
  </si>
  <si>
    <t>102520329</t>
  </si>
  <si>
    <t xml:space="preserve"> </t>
  </si>
  <si>
    <t>环境与测绘学院</t>
  </si>
  <si>
    <t>周  来</t>
  </si>
  <si>
    <t>102520330</t>
  </si>
  <si>
    <t>电气工程学院</t>
  </si>
  <si>
    <t>徐瑞东</t>
  </si>
  <si>
    <t>102520331</t>
  </si>
  <si>
    <t>低碳能源与动力工程学院</t>
  </si>
  <si>
    <t>王利军</t>
  </si>
  <si>
    <t>0392</t>
  </si>
  <si>
    <t>102522205</t>
  </si>
  <si>
    <t>材料与物理学院</t>
  </si>
  <si>
    <t>唐  军</t>
  </si>
  <si>
    <t>102520332</t>
  </si>
  <si>
    <t>数学学院</t>
  </si>
  <si>
    <t>张慧星</t>
  </si>
  <si>
    <t>102520333</t>
  </si>
  <si>
    <t>计算机科学与技术学院</t>
  </si>
  <si>
    <t>林果园</t>
  </si>
  <si>
    <t>102520334</t>
  </si>
  <si>
    <t>经济管理学院</t>
  </si>
  <si>
    <t>王新宇</t>
  </si>
  <si>
    <t>102520335</t>
  </si>
  <si>
    <t>公共管理学院</t>
  </si>
  <si>
    <t>李效顺</t>
  </si>
  <si>
    <t>102520336</t>
  </si>
  <si>
    <t>外国语言文化学院</t>
  </si>
  <si>
    <t>刘婷婷</t>
  </si>
  <si>
    <t>102520337</t>
  </si>
  <si>
    <t>建筑与设计学院</t>
  </si>
  <si>
    <t>孙  良</t>
  </si>
  <si>
    <t>102520338</t>
  </si>
  <si>
    <t>人文与艺术学院</t>
  </si>
  <si>
    <t>刘  振</t>
  </si>
  <si>
    <t>0390</t>
  </si>
  <si>
    <t>102521191</t>
  </si>
  <si>
    <t>体育学院</t>
  </si>
  <si>
    <t>张大中</t>
  </si>
  <si>
    <t>102520339</t>
  </si>
  <si>
    <t>孙越崎学院</t>
  </si>
  <si>
    <t>吴从新</t>
  </si>
  <si>
    <t>102520340</t>
  </si>
  <si>
    <t>大学生创新训练中心</t>
  </si>
  <si>
    <t>李  伟</t>
  </si>
  <si>
    <t>102520341</t>
  </si>
  <si>
    <t>碳中和研究院</t>
  </si>
  <si>
    <t>刘世奇</t>
  </si>
  <si>
    <t>102521148</t>
  </si>
  <si>
    <t>深部岩土力学与地下工程国家重点实验室</t>
  </si>
  <si>
    <t>李  亭</t>
  </si>
  <si>
    <t>102521150</t>
  </si>
  <si>
    <t>人工智能研究院</t>
  </si>
  <si>
    <t>马小平</t>
  </si>
  <si>
    <t>0329</t>
  </si>
  <si>
    <t>102521190</t>
  </si>
  <si>
    <t>注：科研平台项目经费划拨至项目第一负责人所在学院。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</si>
</sst>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" fillId="0" borderId="9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pane xSplit="3" ySplit="4" topLeftCell="D5" activePane="bottomRight" state="frozen"/>
      <selection pane="bottomRight" activeCell="H15" sqref="H15"/>
    </sheetView>
  </sheetViews>
  <sheetFormatPr defaultColWidth="9.00390625" defaultRowHeight="15"/>
  <cols>
    <col min="1" max="1" width="5.7109375" style="0" bestFit="1" customWidth="1"/>
    <col min="2" max="2" width="39.421875" style="0" customWidth="1"/>
    <col min="3" max="3" width="10.421875" style="0" customWidth="1"/>
    <col min="4" max="4" width="11.7109375" style="0" customWidth="1"/>
    <col min="5" max="5" width="12.28125" style="0" customWidth="1"/>
    <col min="6" max="6" width="11.140625" style="0" customWidth="1"/>
    <col min="7" max="7" width="12.421875" style="0" customWidth="1"/>
    <col min="8" max="8" width="18.421875" style="0" customWidth="1"/>
    <col min="9" max="9" width="20.421875" style="0" customWidth="1"/>
    <col min="10" max="10" width="23.00390625" style="0" customWidth="1"/>
  </cols>
  <sheetData>
    <row r="1" spans="1:10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3.25" customHeight="1">
      <c r="A2" s="3" t="s">
        <v>1</v>
      </c>
      <c r="B2" s="3" t="s">
        <v>2</v>
      </c>
      <c r="C2" s="3" t="s">
        <v>3</v>
      </c>
      <c r="D2" s="4" t="s">
        <v>4</v>
      </c>
      <c r="E2" s="3"/>
      <c r="F2" s="3"/>
      <c r="G2" s="3"/>
      <c r="H2" s="3" t="s">
        <v>5</v>
      </c>
      <c r="I2" s="3" t="s">
        <v>6</v>
      </c>
      <c r="J2" s="3" t="s">
        <v>7</v>
      </c>
    </row>
    <row r="3" spans="1:10" ht="18.75" customHeight="1">
      <c r="A3" s="3"/>
      <c r="B3" s="3"/>
      <c r="C3" s="3"/>
      <c r="D3" s="5" t="s">
        <v>8</v>
      </c>
      <c r="E3" s="5" t="s">
        <v>9</v>
      </c>
      <c r="F3" s="5" t="s">
        <v>10</v>
      </c>
      <c r="G3" s="5" t="s">
        <v>11</v>
      </c>
      <c r="H3" s="3"/>
      <c r="I3" s="3"/>
      <c r="J3" s="3"/>
    </row>
    <row r="4" spans="1:10" ht="19.5" customHeight="1">
      <c r="A4" s="6">
        <v>1</v>
      </c>
      <c r="B4" s="7" t="s">
        <v>12</v>
      </c>
      <c r="C4" s="6" t="s">
        <v>13</v>
      </c>
      <c r="D4" s="6">
        <v>290000</v>
      </c>
      <c r="E4" s="6">
        <v>136000</v>
      </c>
      <c r="F4" s="6">
        <v>7200</v>
      </c>
      <c r="G4" s="8">
        <f>SUM(D4:F4)</f>
        <v>433200</v>
      </c>
      <c r="H4" s="8">
        <v>216600</v>
      </c>
      <c r="I4" s="16" t="s">
        <v>14</v>
      </c>
      <c r="J4" s="14" t="s">
        <v>15</v>
      </c>
    </row>
    <row r="5" spans="1:10" ht="19.5" customHeight="1">
      <c r="A5" s="6">
        <v>2</v>
      </c>
      <c r="B5" s="7" t="s">
        <v>16</v>
      </c>
      <c r="C5" s="6" t="s">
        <v>17</v>
      </c>
      <c r="D5" s="6">
        <v>380000</v>
      </c>
      <c r="E5" s="6">
        <v>88000</v>
      </c>
      <c r="F5" s="6">
        <v>0</v>
      </c>
      <c r="G5" s="8">
        <f aca="true" t="shared" si="0" ref="G5:G27">SUM(D5:F5)</f>
        <v>468000</v>
      </c>
      <c r="H5" s="8">
        <v>234000</v>
      </c>
      <c r="I5" s="16" t="s">
        <v>14</v>
      </c>
      <c r="J5" s="14" t="s">
        <v>18</v>
      </c>
    </row>
    <row r="6" spans="1:10" ht="19.5" customHeight="1">
      <c r="A6" s="6">
        <v>3</v>
      </c>
      <c r="B6" s="7" t="s">
        <v>19</v>
      </c>
      <c r="C6" s="6" t="s">
        <v>20</v>
      </c>
      <c r="D6" s="6">
        <v>195000</v>
      </c>
      <c r="E6" s="6">
        <v>72000</v>
      </c>
      <c r="F6" s="6">
        <v>32400</v>
      </c>
      <c r="G6" s="8">
        <f t="shared" si="0"/>
        <v>299400</v>
      </c>
      <c r="H6" s="8">
        <v>149700</v>
      </c>
      <c r="I6" s="16" t="s">
        <v>14</v>
      </c>
      <c r="J6" s="14" t="s">
        <v>21</v>
      </c>
    </row>
    <row r="7" spans="1:10" ht="19.5" customHeight="1">
      <c r="A7" s="6">
        <v>4</v>
      </c>
      <c r="B7" s="7" t="s">
        <v>22</v>
      </c>
      <c r="C7" s="6" t="s">
        <v>23</v>
      </c>
      <c r="D7" s="6">
        <v>155000</v>
      </c>
      <c r="E7" s="6">
        <v>74000</v>
      </c>
      <c r="F7" s="6">
        <v>12000</v>
      </c>
      <c r="G7" s="8">
        <f t="shared" si="0"/>
        <v>241000</v>
      </c>
      <c r="H7" s="8">
        <v>120500</v>
      </c>
      <c r="I7" s="16" t="s">
        <v>14</v>
      </c>
      <c r="J7" s="14" t="s">
        <v>24</v>
      </c>
    </row>
    <row r="8" spans="1:10" ht="19.5" customHeight="1">
      <c r="A8" s="6">
        <v>5</v>
      </c>
      <c r="B8" s="7" t="s">
        <v>25</v>
      </c>
      <c r="C8" s="6" t="s">
        <v>26</v>
      </c>
      <c r="D8" s="6">
        <v>129000</v>
      </c>
      <c r="E8" s="6">
        <v>50000</v>
      </c>
      <c r="F8" s="6">
        <v>50400</v>
      </c>
      <c r="G8" s="8">
        <f t="shared" si="0"/>
        <v>229400</v>
      </c>
      <c r="H8" s="8">
        <v>114700</v>
      </c>
      <c r="I8" s="16" t="s">
        <v>14</v>
      </c>
      <c r="J8" s="14" t="s">
        <v>27</v>
      </c>
    </row>
    <row r="9" spans="1:10" ht="19.5" customHeight="1">
      <c r="A9" s="6">
        <v>6</v>
      </c>
      <c r="B9" s="7" t="s">
        <v>28</v>
      </c>
      <c r="C9" s="9" t="s">
        <v>29</v>
      </c>
      <c r="D9" s="6">
        <v>79000</v>
      </c>
      <c r="E9" s="6">
        <v>32000</v>
      </c>
      <c r="F9" s="6">
        <v>26400</v>
      </c>
      <c r="G9" s="8">
        <f t="shared" si="0"/>
        <v>137400</v>
      </c>
      <c r="H9" s="8">
        <v>68700</v>
      </c>
      <c r="I9" s="16" t="s">
        <v>14</v>
      </c>
      <c r="J9" s="14" t="s">
        <v>30</v>
      </c>
    </row>
    <row r="10" spans="1:16" ht="19.5" customHeight="1">
      <c r="A10" s="6">
        <v>7</v>
      </c>
      <c r="B10" s="7" t="s">
        <v>31</v>
      </c>
      <c r="C10" s="6" t="s">
        <v>32</v>
      </c>
      <c r="D10" s="6">
        <v>170000</v>
      </c>
      <c r="E10" s="6">
        <v>100000</v>
      </c>
      <c r="F10" s="6">
        <v>34800</v>
      </c>
      <c r="G10" s="8">
        <f t="shared" si="0"/>
        <v>304800</v>
      </c>
      <c r="H10" s="8">
        <v>152400</v>
      </c>
      <c r="I10" s="16" t="s">
        <v>14</v>
      </c>
      <c r="J10" s="14" t="s">
        <v>33</v>
      </c>
      <c r="P10" t="s">
        <v>34</v>
      </c>
    </row>
    <row r="11" spans="1:10" ht="19.5" customHeight="1">
      <c r="A11" s="6">
        <v>8</v>
      </c>
      <c r="B11" s="7" t="s">
        <v>35</v>
      </c>
      <c r="C11" s="6" t="s">
        <v>36</v>
      </c>
      <c r="D11" s="6">
        <v>120000</v>
      </c>
      <c r="E11" s="6">
        <v>46000</v>
      </c>
      <c r="F11" s="6">
        <v>40800</v>
      </c>
      <c r="G11" s="8">
        <f t="shared" si="0"/>
        <v>206800</v>
      </c>
      <c r="H11" s="8">
        <v>103400</v>
      </c>
      <c r="I11" s="16" t="s">
        <v>14</v>
      </c>
      <c r="J11" s="14" t="s">
        <v>37</v>
      </c>
    </row>
    <row r="12" spans="1:10" ht="19.5" customHeight="1">
      <c r="A12" s="6">
        <v>9</v>
      </c>
      <c r="B12" s="6" t="s">
        <v>38</v>
      </c>
      <c r="C12" s="6" t="s">
        <v>39</v>
      </c>
      <c r="D12" s="6">
        <v>210000</v>
      </c>
      <c r="E12" s="6">
        <v>74000</v>
      </c>
      <c r="F12" s="6">
        <v>39600</v>
      </c>
      <c r="G12" s="8">
        <f t="shared" si="0"/>
        <v>323600</v>
      </c>
      <c r="H12" s="8">
        <v>161800</v>
      </c>
      <c r="I12" s="16" t="s">
        <v>14</v>
      </c>
      <c r="J12" s="14" t="s">
        <v>40</v>
      </c>
    </row>
    <row r="13" spans="1:10" ht="19.5" customHeight="1">
      <c r="A13" s="6">
        <v>10</v>
      </c>
      <c r="B13" s="7" t="s">
        <v>41</v>
      </c>
      <c r="C13" s="10" t="s">
        <v>42</v>
      </c>
      <c r="D13" s="6">
        <v>80000</v>
      </c>
      <c r="E13" s="6">
        <v>40000</v>
      </c>
      <c r="F13" s="6">
        <v>20400</v>
      </c>
      <c r="G13" s="8">
        <f t="shared" si="0"/>
        <v>140400</v>
      </c>
      <c r="H13" s="8">
        <v>70200</v>
      </c>
      <c r="I13" s="16" t="s">
        <v>43</v>
      </c>
      <c r="J13" s="14" t="s">
        <v>44</v>
      </c>
    </row>
    <row r="14" spans="1:15" ht="19.5" customHeight="1">
      <c r="A14" s="6">
        <v>11</v>
      </c>
      <c r="B14" s="7" t="s">
        <v>45</v>
      </c>
      <c r="C14" s="6" t="s">
        <v>46</v>
      </c>
      <c r="D14" s="6">
        <v>82000</v>
      </c>
      <c r="E14" s="6">
        <v>64000</v>
      </c>
      <c r="F14" s="6">
        <v>40800</v>
      </c>
      <c r="G14" s="8">
        <f t="shared" si="0"/>
        <v>186800</v>
      </c>
      <c r="H14" s="8">
        <v>93400</v>
      </c>
      <c r="I14" s="16" t="s">
        <v>14</v>
      </c>
      <c r="J14" s="14" t="s">
        <v>47</v>
      </c>
      <c r="O14" s="15" t="s">
        <v>34</v>
      </c>
    </row>
    <row r="15" spans="1:10" ht="19.5" customHeight="1">
      <c r="A15" s="6">
        <v>12</v>
      </c>
      <c r="B15" s="7" t="s">
        <v>48</v>
      </c>
      <c r="C15" s="6" t="s">
        <v>49</v>
      </c>
      <c r="D15" s="6">
        <v>48000</v>
      </c>
      <c r="E15" s="6">
        <v>20000</v>
      </c>
      <c r="F15" s="6">
        <v>9600</v>
      </c>
      <c r="G15" s="8">
        <f t="shared" si="0"/>
        <v>77600</v>
      </c>
      <c r="H15" s="8">
        <v>38800</v>
      </c>
      <c r="I15" s="16" t="s">
        <v>14</v>
      </c>
      <c r="J15" s="14" t="s">
        <v>50</v>
      </c>
    </row>
    <row r="16" spans="1:10" ht="19.5" customHeight="1">
      <c r="A16" s="6">
        <v>13</v>
      </c>
      <c r="B16" s="7" t="s">
        <v>51</v>
      </c>
      <c r="C16" s="6" t="s">
        <v>52</v>
      </c>
      <c r="D16" s="6">
        <v>90000</v>
      </c>
      <c r="E16" s="6">
        <v>44000</v>
      </c>
      <c r="F16" s="6">
        <v>61200</v>
      </c>
      <c r="G16" s="8">
        <f t="shared" si="0"/>
        <v>195200</v>
      </c>
      <c r="H16" s="8">
        <v>97600</v>
      </c>
      <c r="I16" s="16" t="s">
        <v>14</v>
      </c>
      <c r="J16" s="14" t="s">
        <v>53</v>
      </c>
    </row>
    <row r="17" spans="1:10" ht="19.5" customHeight="1">
      <c r="A17" s="6">
        <v>14</v>
      </c>
      <c r="B17" s="7" t="s">
        <v>54</v>
      </c>
      <c r="C17" s="6" t="s">
        <v>55</v>
      </c>
      <c r="D17" s="6">
        <v>141000</v>
      </c>
      <c r="E17" s="6">
        <v>78000</v>
      </c>
      <c r="F17" s="6">
        <v>52800</v>
      </c>
      <c r="G17" s="8">
        <f t="shared" si="0"/>
        <v>271800</v>
      </c>
      <c r="H17" s="8">
        <v>135900</v>
      </c>
      <c r="I17" s="16" t="s">
        <v>14</v>
      </c>
      <c r="J17" s="14" t="s">
        <v>56</v>
      </c>
    </row>
    <row r="18" spans="1:10" ht="19.5" customHeight="1">
      <c r="A18" s="6">
        <v>15</v>
      </c>
      <c r="B18" s="7" t="s">
        <v>57</v>
      </c>
      <c r="C18" s="6" t="s">
        <v>58</v>
      </c>
      <c r="D18" s="6">
        <v>55000</v>
      </c>
      <c r="E18" s="6">
        <v>32000</v>
      </c>
      <c r="F18" s="6">
        <v>18000</v>
      </c>
      <c r="G18" s="8">
        <f t="shared" si="0"/>
        <v>105000</v>
      </c>
      <c r="H18" s="8">
        <v>52500</v>
      </c>
      <c r="I18" s="16" t="s">
        <v>14</v>
      </c>
      <c r="J18" s="14" t="s">
        <v>59</v>
      </c>
    </row>
    <row r="19" spans="1:10" ht="19.5" customHeight="1">
      <c r="A19" s="6">
        <v>16</v>
      </c>
      <c r="B19" s="7" t="s">
        <v>60</v>
      </c>
      <c r="C19" s="6" t="s">
        <v>61</v>
      </c>
      <c r="D19" s="6">
        <v>70000</v>
      </c>
      <c r="E19" s="6">
        <v>24000</v>
      </c>
      <c r="F19" s="6">
        <v>16800</v>
      </c>
      <c r="G19" s="8">
        <f t="shared" si="0"/>
        <v>110800</v>
      </c>
      <c r="H19" s="8">
        <v>55400</v>
      </c>
      <c r="I19" s="16" t="s">
        <v>14</v>
      </c>
      <c r="J19" s="14" t="s">
        <v>62</v>
      </c>
    </row>
    <row r="20" spans="1:10" ht="19.5" customHeight="1">
      <c r="A20" s="6">
        <v>17</v>
      </c>
      <c r="B20" s="7" t="s">
        <v>63</v>
      </c>
      <c r="C20" s="6" t="s">
        <v>64</v>
      </c>
      <c r="D20" s="6">
        <v>78000</v>
      </c>
      <c r="E20" s="6">
        <v>40000</v>
      </c>
      <c r="F20" s="6">
        <v>26400</v>
      </c>
      <c r="G20" s="8">
        <f t="shared" si="0"/>
        <v>144400</v>
      </c>
      <c r="H20" s="8">
        <v>72200</v>
      </c>
      <c r="I20" s="16" t="s">
        <v>14</v>
      </c>
      <c r="J20" s="14" t="s">
        <v>65</v>
      </c>
    </row>
    <row r="21" spans="1:10" ht="19.5" customHeight="1">
      <c r="A21" s="6">
        <v>18</v>
      </c>
      <c r="B21" s="7" t="s">
        <v>66</v>
      </c>
      <c r="C21" s="6" t="s">
        <v>67</v>
      </c>
      <c r="D21" s="6">
        <v>53000</v>
      </c>
      <c r="E21" s="6">
        <v>32000</v>
      </c>
      <c r="F21" s="6">
        <v>31200</v>
      </c>
      <c r="G21" s="8">
        <f t="shared" si="0"/>
        <v>116200</v>
      </c>
      <c r="H21" s="8">
        <v>58100</v>
      </c>
      <c r="I21" s="16" t="s">
        <v>68</v>
      </c>
      <c r="J21" s="14" t="s">
        <v>69</v>
      </c>
    </row>
    <row r="22" spans="1:10" ht="19.5" customHeight="1">
      <c r="A22" s="6">
        <v>19</v>
      </c>
      <c r="B22" s="7" t="s">
        <v>70</v>
      </c>
      <c r="C22" s="6" t="s">
        <v>71</v>
      </c>
      <c r="D22" s="6">
        <v>20000</v>
      </c>
      <c r="E22" s="6">
        <v>12000</v>
      </c>
      <c r="F22" s="6">
        <v>4800</v>
      </c>
      <c r="G22" s="8">
        <f t="shared" si="0"/>
        <v>36800</v>
      </c>
      <c r="H22" s="8">
        <v>18400</v>
      </c>
      <c r="I22" s="16" t="s">
        <v>14</v>
      </c>
      <c r="J22" s="14" t="s">
        <v>72</v>
      </c>
    </row>
    <row r="23" spans="1:10" ht="19.5" customHeight="1">
      <c r="A23" s="6">
        <v>20</v>
      </c>
      <c r="B23" s="11" t="s">
        <v>73</v>
      </c>
      <c r="C23" s="10" t="s">
        <v>74</v>
      </c>
      <c r="D23" s="6">
        <v>107000</v>
      </c>
      <c r="E23" s="6">
        <v>66000</v>
      </c>
      <c r="F23" s="6">
        <f>18000+4800</f>
        <v>22800</v>
      </c>
      <c r="G23" s="8">
        <f>D23+E23+F23</f>
        <v>195800</v>
      </c>
      <c r="H23" s="8">
        <f>G23/2</f>
        <v>97900</v>
      </c>
      <c r="I23" s="16" t="s">
        <v>14</v>
      </c>
      <c r="J23" s="14" t="s">
        <v>75</v>
      </c>
    </row>
    <row r="24" spans="1:10" ht="19.5" customHeight="1">
      <c r="A24" s="6">
        <v>21</v>
      </c>
      <c r="B24" s="9" t="s">
        <v>76</v>
      </c>
      <c r="C24" s="6" t="s">
        <v>77</v>
      </c>
      <c r="D24" s="6">
        <v>300000</v>
      </c>
      <c r="E24" s="6">
        <v>0</v>
      </c>
      <c r="F24" s="6">
        <v>28800</v>
      </c>
      <c r="G24" s="8">
        <f t="shared" si="0"/>
        <v>328800</v>
      </c>
      <c r="H24" s="8">
        <v>164400</v>
      </c>
      <c r="I24" s="16" t="s">
        <v>14</v>
      </c>
      <c r="J24" s="14" t="s">
        <v>78</v>
      </c>
    </row>
    <row r="25" spans="1:10" ht="19.5" customHeight="1">
      <c r="A25" s="6">
        <v>22</v>
      </c>
      <c r="B25" s="7" t="s">
        <v>79</v>
      </c>
      <c r="C25" s="12" t="s">
        <v>80</v>
      </c>
      <c r="D25" s="6">
        <v>20000</v>
      </c>
      <c r="E25" s="6">
        <v>4000</v>
      </c>
      <c r="F25" s="6">
        <v>0</v>
      </c>
      <c r="G25" s="8">
        <f t="shared" si="0"/>
        <v>24000</v>
      </c>
      <c r="H25" s="8">
        <v>12000</v>
      </c>
      <c r="I25" s="16" t="s">
        <v>14</v>
      </c>
      <c r="J25" s="14" t="s">
        <v>81</v>
      </c>
    </row>
    <row r="26" spans="1:10" ht="28.5" customHeight="1">
      <c r="A26" s="6">
        <v>23</v>
      </c>
      <c r="B26" s="7" t="s">
        <v>82</v>
      </c>
      <c r="C26" s="6" t="s">
        <v>83</v>
      </c>
      <c r="D26" s="6">
        <v>0</v>
      </c>
      <c r="E26" s="6">
        <v>22000</v>
      </c>
      <c r="F26" s="6">
        <v>0</v>
      </c>
      <c r="G26" s="8">
        <f t="shared" si="0"/>
        <v>22000</v>
      </c>
      <c r="H26" s="8">
        <v>11000</v>
      </c>
      <c r="I26" s="16" t="s">
        <v>14</v>
      </c>
      <c r="J26" s="14" t="s">
        <v>84</v>
      </c>
    </row>
    <row r="27" spans="1:10" ht="19.5" customHeight="1">
      <c r="A27" s="6">
        <v>24</v>
      </c>
      <c r="B27" s="7" t="s">
        <v>85</v>
      </c>
      <c r="C27" s="6" t="s">
        <v>86</v>
      </c>
      <c r="D27" s="6">
        <v>12000</v>
      </c>
      <c r="E27" s="6">
        <v>8000</v>
      </c>
      <c r="F27" s="6">
        <v>1200</v>
      </c>
      <c r="G27" s="8">
        <f t="shared" si="0"/>
        <v>21200</v>
      </c>
      <c r="H27" s="8">
        <v>10600</v>
      </c>
      <c r="I27" s="16" t="s">
        <v>87</v>
      </c>
      <c r="J27" s="14" t="s">
        <v>88</v>
      </c>
    </row>
    <row r="28" spans="1:10" ht="19.5" customHeight="1">
      <c r="A28" s="6" t="s">
        <v>11</v>
      </c>
      <c r="B28" s="6"/>
      <c r="C28" s="6"/>
      <c r="D28" s="6">
        <f>SUM(D4:D27)</f>
        <v>2884000</v>
      </c>
      <c r="E28" s="6">
        <f>SUM(E4:E27)</f>
        <v>1158000</v>
      </c>
      <c r="F28" s="6">
        <f>SUM(F4:F27)</f>
        <v>578400</v>
      </c>
      <c r="G28" s="6">
        <f>SUM(G4:G27)</f>
        <v>4620400</v>
      </c>
      <c r="H28" s="6">
        <f>SUM(H4:H27)</f>
        <v>2310200</v>
      </c>
      <c r="I28" s="8"/>
      <c r="J28" s="8"/>
    </row>
    <row r="29" s="1" customFormat="1" ht="19.5" customHeight="1">
      <c r="A29" s="1" t="s">
        <v>89</v>
      </c>
    </row>
    <row r="30" ht="19.5" customHeight="1">
      <c r="A30" s="13"/>
    </row>
    <row r="31" ht="19.5" customHeight="1"/>
    <row r="32" ht="19.5" customHeight="1"/>
  </sheetData>
  <sheetProtection/>
  <mergeCells count="9">
    <mergeCell ref="A1:J1"/>
    <mergeCell ref="D2:G2"/>
    <mergeCell ref="A28:C28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fitToWidth="0" fitToHeight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gumingmin</dc:creator>
  <cp:keywords/>
  <dc:description/>
  <cp:lastModifiedBy>Administrator</cp:lastModifiedBy>
  <cp:lastPrinted>2022-06-07T01:26:51Z</cp:lastPrinted>
  <dcterms:created xsi:type="dcterms:W3CDTF">2006-09-16T00:00:00Z</dcterms:created>
  <dcterms:modified xsi:type="dcterms:W3CDTF">2022-07-27T08:26:27Z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6A1CC58C8DE445BFB73C5B34F34B38BF</vt:lpwstr>
  </property>
</Properties>
</file>