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08" yWindow="-12" windowWidth="10716" windowHeight="9612"/>
  </bookViews>
  <sheets>
    <sheet name="17年分配表" sheetId="7" r:id="rId1"/>
  </sheets>
  <calcPr calcId="145621"/>
</workbook>
</file>

<file path=xl/calcChain.xml><?xml version="1.0" encoding="utf-8"?>
<calcChain xmlns="http://schemas.openxmlformats.org/spreadsheetml/2006/main">
  <c r="J8" i="7" l="1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7" i="7"/>
  <c r="H27" i="7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L30" i="7"/>
  <c r="K31" i="7"/>
  <c r="L31" i="7"/>
  <c r="K32" i="7"/>
  <c r="L32" i="7"/>
  <c r="K7" i="7"/>
  <c r="G33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8" i="7"/>
  <c r="H29" i="7"/>
  <c r="H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L27" i="7" s="1"/>
  <c r="F28" i="7"/>
  <c r="F29" i="7"/>
  <c r="F7" i="7"/>
  <c r="D8" i="7"/>
  <c r="D11" i="7"/>
  <c r="D12" i="7"/>
  <c r="D14" i="7"/>
  <c r="D15" i="7"/>
  <c r="D25" i="7"/>
  <c r="L24" i="7" l="1"/>
  <c r="L20" i="7"/>
  <c r="D33" i="7"/>
  <c r="L7" i="7"/>
  <c r="F33" i="7"/>
  <c r="L28" i="7"/>
  <c r="L16" i="7"/>
  <c r="L26" i="7"/>
  <c r="L22" i="7"/>
  <c r="L18" i="7"/>
  <c r="L14" i="7"/>
  <c r="L10" i="7"/>
  <c r="L8" i="7"/>
  <c r="L29" i="7"/>
  <c r="L21" i="7"/>
  <c r="L19" i="7"/>
  <c r="L17" i="7"/>
  <c r="L15" i="7"/>
  <c r="L13" i="7"/>
  <c r="L11" i="7"/>
  <c r="L9" i="7"/>
  <c r="L23" i="7"/>
  <c r="L12" i="7"/>
  <c r="L25" i="7"/>
  <c r="H33" i="7"/>
  <c r="E33" i="7"/>
  <c r="I33" i="7"/>
  <c r="C33" i="7"/>
  <c r="K33" i="7" l="1"/>
  <c r="J33" i="7"/>
  <c r="L33" i="7" s="1"/>
</calcChain>
</file>

<file path=xl/sharedStrings.xml><?xml version="1.0" encoding="utf-8"?>
<sst xmlns="http://schemas.openxmlformats.org/spreadsheetml/2006/main" count="52" uniqueCount="44">
  <si>
    <t>附件1：</t>
  </si>
  <si>
    <t>序号</t>
  </si>
  <si>
    <t>学院</t>
  </si>
  <si>
    <t>大创中心</t>
  </si>
  <si>
    <t>2017年各类项目立项名额和资助经费分配表</t>
  </si>
  <si>
    <t>经费单位：万元</t>
  </si>
  <si>
    <t>国家级</t>
  </si>
  <si>
    <t>校级</t>
  </si>
  <si>
    <t>学院合计</t>
  </si>
  <si>
    <t>自拟项目</t>
  </si>
  <si>
    <t>毕设培育项目</t>
  </si>
  <si>
    <t>项目数</t>
  </si>
  <si>
    <t>资助总额</t>
  </si>
  <si>
    <t>创业训练</t>
  </si>
  <si>
    <t>创业实践</t>
  </si>
  <si>
    <t>总 计</t>
  </si>
  <si>
    <t>省级指导项目</t>
    <phoneticPr fontId="1" type="noConversion"/>
  </si>
  <si>
    <t>矿业
学院</t>
  </si>
  <si>
    <t>安全
学院</t>
  </si>
  <si>
    <t>机电
学院</t>
  </si>
  <si>
    <t>资源
学院</t>
  </si>
  <si>
    <t>化工
学院</t>
  </si>
  <si>
    <t>环测
学院</t>
  </si>
  <si>
    <t>材料
学院</t>
  </si>
  <si>
    <t>计算机学院</t>
  </si>
  <si>
    <t>数学学院</t>
  </si>
  <si>
    <t>物理学院</t>
  </si>
  <si>
    <t>管理
学院</t>
  </si>
  <si>
    <t>外文
学院</t>
  </si>
  <si>
    <t>体育
学院</t>
  </si>
  <si>
    <t>国际
学院</t>
  </si>
  <si>
    <t>科研平台</t>
    <phoneticPr fontId="4" type="noConversion"/>
  </si>
  <si>
    <t>低碳院</t>
    <phoneticPr fontId="4" type="noConversion"/>
  </si>
  <si>
    <t>土木学院</t>
    <phoneticPr fontId="4" type="noConversion"/>
  </si>
  <si>
    <t>信控学院</t>
    <phoneticPr fontId="4" type="noConversion"/>
  </si>
  <si>
    <t>电动学院</t>
    <phoneticPr fontId="4" type="noConversion"/>
  </si>
  <si>
    <t>设计学院</t>
    <phoneticPr fontId="4" type="noConversion"/>
  </si>
  <si>
    <t>应用
学院</t>
    <phoneticPr fontId="4" type="noConversion"/>
  </si>
  <si>
    <t>公管学院</t>
    <phoneticPr fontId="4" type="noConversion"/>
  </si>
  <si>
    <t>孙越崎学院</t>
    <phoneticPr fontId="4" type="noConversion"/>
  </si>
  <si>
    <t>备注：</t>
    <phoneticPr fontId="4" type="noConversion"/>
  </si>
  <si>
    <t>1.项目分配原则：除部分固定名额外，其他均以各学院在校生人数为基准进行分配，在此基础上再根据2016年项目的执行和结题情况进行微调。</t>
    <phoneticPr fontId="4" type="noConversion"/>
  </si>
  <si>
    <t>2.项目减少原则：结题1个不通过减1项，1个延期减0.5项；执行1个终止减1项，1个不参加中期减0.5项。</t>
    <phoneticPr fontId="4" type="noConversion"/>
  </si>
  <si>
    <t>3.项目增加原则：增加项目总数等于减少项目总数，按结题优秀率排序，优秀率相同按良好率排序。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</si>
</sst>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);[Red]\(0\)"/>
    <numFmt numFmtId="178" formatCode="0_ "/>
  </numFmts>
  <fonts count="7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0" sqref="Q10"/>
    </sheetView>
  </sheetViews>
  <sheetFormatPr defaultRowHeight="14.4"/>
  <cols>
    <col min="1" max="1" width="9.44140625" style="8" customWidth="1"/>
    <col min="2" max="2" width="19.44140625" style="4" customWidth="1"/>
    <col min="3" max="3" width="10.6640625" style="8" customWidth="1"/>
    <col min="4" max="4" width="10.21875" style="8" customWidth="1"/>
    <col min="5" max="5" width="10.109375" style="8" customWidth="1"/>
    <col min="6" max="6" width="10.6640625" style="8" customWidth="1"/>
    <col min="7" max="7" width="10" style="8" customWidth="1"/>
    <col min="8" max="8" width="10.21875" style="8" customWidth="1"/>
    <col min="9" max="9" width="8" style="4" customWidth="1"/>
    <col min="10" max="10" width="10.44140625" style="8" customWidth="1"/>
    <col min="11" max="11" width="9.88671875" style="8" customWidth="1"/>
    <col min="12" max="12" width="9.77734375" style="8" customWidth="1"/>
  </cols>
  <sheetData>
    <row r="1" spans="1:12">
      <c r="A1" s="8" t="s">
        <v>0</v>
      </c>
    </row>
    <row r="2" spans="1:12" ht="17.399999999999999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7.25" customHeight="1">
      <c r="K3" s="8" t="s">
        <v>5</v>
      </c>
    </row>
    <row r="4" spans="1:12" ht="20.100000000000001" customHeight="1">
      <c r="A4" s="15" t="s">
        <v>1</v>
      </c>
      <c r="B4" s="15" t="s">
        <v>2</v>
      </c>
      <c r="C4" s="15" t="s">
        <v>6</v>
      </c>
      <c r="D4" s="15"/>
      <c r="E4" s="15" t="s">
        <v>16</v>
      </c>
      <c r="F4" s="15"/>
      <c r="G4" s="15" t="s">
        <v>7</v>
      </c>
      <c r="H4" s="15"/>
      <c r="I4" s="15"/>
      <c r="J4" s="15"/>
      <c r="K4" s="15" t="s">
        <v>8</v>
      </c>
      <c r="L4" s="15"/>
    </row>
    <row r="5" spans="1:12" ht="19.5" customHeight="1">
      <c r="A5" s="15"/>
      <c r="B5" s="15"/>
      <c r="C5" s="15"/>
      <c r="D5" s="15"/>
      <c r="E5" s="15"/>
      <c r="F5" s="15"/>
      <c r="G5" s="15" t="s">
        <v>9</v>
      </c>
      <c r="H5" s="15"/>
      <c r="I5" s="15" t="s">
        <v>10</v>
      </c>
      <c r="J5" s="15"/>
      <c r="K5" s="15"/>
      <c r="L5" s="15"/>
    </row>
    <row r="6" spans="1:12" ht="19.5" customHeight="1">
      <c r="A6" s="15"/>
      <c r="B6" s="15"/>
      <c r="C6" s="7" t="s">
        <v>11</v>
      </c>
      <c r="D6" s="7" t="s">
        <v>12</v>
      </c>
      <c r="E6" s="7" t="s">
        <v>11</v>
      </c>
      <c r="F6" s="7" t="s">
        <v>12</v>
      </c>
      <c r="G6" s="7" t="s">
        <v>11</v>
      </c>
      <c r="H6" s="7" t="s">
        <v>12</v>
      </c>
      <c r="I6" s="7" t="s">
        <v>11</v>
      </c>
      <c r="J6" s="7" t="s">
        <v>12</v>
      </c>
      <c r="K6" s="7" t="s">
        <v>11</v>
      </c>
      <c r="L6" s="7" t="s">
        <v>12</v>
      </c>
    </row>
    <row r="7" spans="1:12" ht="20.100000000000001" customHeight="1">
      <c r="A7" s="1">
        <v>1</v>
      </c>
      <c r="B7" s="1" t="s">
        <v>17</v>
      </c>
      <c r="C7" s="13">
        <v>3</v>
      </c>
      <c r="D7" s="1">
        <v>6</v>
      </c>
      <c r="E7" s="2">
        <v>8</v>
      </c>
      <c r="F7" s="1">
        <f>E7*0.3</f>
        <v>2.4</v>
      </c>
      <c r="G7" s="1">
        <v>27</v>
      </c>
      <c r="H7" s="5">
        <f>G7*0.12</f>
        <v>3.2399999999999998</v>
      </c>
      <c r="I7" s="2">
        <v>5</v>
      </c>
      <c r="J7" s="5">
        <f>0.15*I7</f>
        <v>0.75</v>
      </c>
      <c r="K7" s="3">
        <f>C7+E7+G7+I7</f>
        <v>43</v>
      </c>
      <c r="L7" s="5">
        <f>D7+F7+H7+J7</f>
        <v>12.39</v>
      </c>
    </row>
    <row r="8" spans="1:12" ht="20.100000000000001" customHeight="1">
      <c r="A8" s="1">
        <v>2</v>
      </c>
      <c r="B8" s="1" t="s">
        <v>18</v>
      </c>
      <c r="C8" s="13">
        <v>3</v>
      </c>
      <c r="D8" s="1">
        <f t="shared" ref="D8:D25" si="0">C8*2</f>
        <v>6</v>
      </c>
      <c r="E8" s="2">
        <v>5</v>
      </c>
      <c r="F8" s="1">
        <f t="shared" ref="F8:F29" si="1">E8*0.3</f>
        <v>1.5</v>
      </c>
      <c r="G8" s="1">
        <v>21</v>
      </c>
      <c r="H8" s="5">
        <f t="shared" ref="H8:H29" si="2">G8*0.12</f>
        <v>2.52</v>
      </c>
      <c r="I8" s="2">
        <v>4</v>
      </c>
      <c r="J8" s="5">
        <f t="shared" ref="J8:J27" si="3">0.15*I8</f>
        <v>0.6</v>
      </c>
      <c r="K8" s="3">
        <f t="shared" ref="K8:K33" si="4">C8+E8+G8+I8</f>
        <v>33</v>
      </c>
      <c r="L8" s="5">
        <f t="shared" ref="L8:L33" si="5">D8+F8+H8+J8</f>
        <v>10.62</v>
      </c>
    </row>
    <row r="9" spans="1:12" ht="20.100000000000001" customHeight="1">
      <c r="A9" s="1">
        <v>3</v>
      </c>
      <c r="B9" s="1" t="s">
        <v>33</v>
      </c>
      <c r="C9" s="13">
        <v>6</v>
      </c>
      <c r="D9" s="1">
        <v>12</v>
      </c>
      <c r="E9" s="2">
        <v>16</v>
      </c>
      <c r="F9" s="1">
        <f t="shared" si="1"/>
        <v>4.8</v>
      </c>
      <c r="G9" s="1">
        <v>48</v>
      </c>
      <c r="H9" s="5">
        <f t="shared" si="2"/>
        <v>5.76</v>
      </c>
      <c r="I9" s="2">
        <v>10</v>
      </c>
      <c r="J9" s="5">
        <f t="shared" si="3"/>
        <v>1.5</v>
      </c>
      <c r="K9" s="3">
        <f t="shared" si="4"/>
        <v>80</v>
      </c>
      <c r="L9" s="5">
        <f t="shared" si="5"/>
        <v>24.060000000000002</v>
      </c>
    </row>
    <row r="10" spans="1:12" ht="20.100000000000001" customHeight="1">
      <c r="A10" s="1">
        <v>4</v>
      </c>
      <c r="B10" s="1" t="s">
        <v>19</v>
      </c>
      <c r="C10" s="2">
        <v>5</v>
      </c>
      <c r="D10" s="1">
        <v>10</v>
      </c>
      <c r="E10" s="2">
        <v>10</v>
      </c>
      <c r="F10" s="1">
        <f t="shared" si="1"/>
        <v>3</v>
      </c>
      <c r="G10" s="1">
        <v>34</v>
      </c>
      <c r="H10" s="5">
        <f t="shared" si="2"/>
        <v>4.08</v>
      </c>
      <c r="I10" s="2">
        <v>6</v>
      </c>
      <c r="J10" s="5">
        <f t="shared" si="3"/>
        <v>0.89999999999999991</v>
      </c>
      <c r="K10" s="3">
        <f t="shared" si="4"/>
        <v>55</v>
      </c>
      <c r="L10" s="5">
        <f t="shared" si="5"/>
        <v>17.979999999999997</v>
      </c>
    </row>
    <row r="11" spans="1:12" ht="20.100000000000001" customHeight="1">
      <c r="A11" s="1">
        <v>5</v>
      </c>
      <c r="B11" s="1" t="s">
        <v>34</v>
      </c>
      <c r="C11" s="2">
        <v>4</v>
      </c>
      <c r="D11" s="1">
        <f t="shared" si="0"/>
        <v>8</v>
      </c>
      <c r="E11" s="2">
        <v>11</v>
      </c>
      <c r="F11" s="1">
        <f t="shared" si="1"/>
        <v>3.3</v>
      </c>
      <c r="G11" s="1">
        <v>44</v>
      </c>
      <c r="H11" s="5">
        <f t="shared" si="2"/>
        <v>5.2799999999999994</v>
      </c>
      <c r="I11" s="2">
        <v>5</v>
      </c>
      <c r="J11" s="5">
        <f t="shared" si="3"/>
        <v>0.75</v>
      </c>
      <c r="K11" s="3">
        <f t="shared" si="4"/>
        <v>64</v>
      </c>
      <c r="L11" s="5">
        <f t="shared" si="5"/>
        <v>17.329999999999998</v>
      </c>
    </row>
    <row r="12" spans="1:12" ht="20.100000000000001" customHeight="1">
      <c r="A12" s="1">
        <v>6</v>
      </c>
      <c r="B12" s="1" t="s">
        <v>20</v>
      </c>
      <c r="C12" s="2">
        <v>5</v>
      </c>
      <c r="D12" s="1">
        <f t="shared" si="0"/>
        <v>10</v>
      </c>
      <c r="E12" s="2">
        <v>10</v>
      </c>
      <c r="F12" s="1">
        <f t="shared" si="1"/>
        <v>3</v>
      </c>
      <c r="G12" s="1">
        <v>33</v>
      </c>
      <c r="H12" s="5">
        <f t="shared" si="2"/>
        <v>3.96</v>
      </c>
      <c r="I12" s="2">
        <v>6</v>
      </c>
      <c r="J12" s="5">
        <f t="shared" si="3"/>
        <v>0.89999999999999991</v>
      </c>
      <c r="K12" s="3">
        <f t="shared" si="4"/>
        <v>54</v>
      </c>
      <c r="L12" s="5">
        <f t="shared" si="5"/>
        <v>17.86</v>
      </c>
    </row>
    <row r="13" spans="1:12" ht="20.100000000000001" customHeight="1">
      <c r="A13" s="1">
        <v>7</v>
      </c>
      <c r="B13" s="1" t="s">
        <v>21</v>
      </c>
      <c r="C13" s="2">
        <v>5</v>
      </c>
      <c r="D13" s="1">
        <v>12</v>
      </c>
      <c r="E13" s="2">
        <v>12</v>
      </c>
      <c r="F13" s="1">
        <f t="shared" si="1"/>
        <v>3.5999999999999996</v>
      </c>
      <c r="G13" s="1">
        <v>42</v>
      </c>
      <c r="H13" s="5">
        <f t="shared" si="2"/>
        <v>5.04</v>
      </c>
      <c r="I13" s="2">
        <v>7</v>
      </c>
      <c r="J13" s="5">
        <f t="shared" si="3"/>
        <v>1.05</v>
      </c>
      <c r="K13" s="3">
        <f t="shared" si="4"/>
        <v>66</v>
      </c>
      <c r="L13" s="5">
        <f t="shared" si="5"/>
        <v>21.69</v>
      </c>
    </row>
    <row r="14" spans="1:12" ht="20.100000000000001" customHeight="1">
      <c r="A14" s="1">
        <v>8</v>
      </c>
      <c r="B14" s="1" t="s">
        <v>22</v>
      </c>
      <c r="C14" s="2">
        <v>6</v>
      </c>
      <c r="D14" s="1">
        <f t="shared" si="0"/>
        <v>12</v>
      </c>
      <c r="E14" s="2">
        <v>13</v>
      </c>
      <c r="F14" s="1">
        <f t="shared" si="1"/>
        <v>3.9</v>
      </c>
      <c r="G14" s="1">
        <v>41</v>
      </c>
      <c r="H14" s="5">
        <f t="shared" si="2"/>
        <v>4.92</v>
      </c>
      <c r="I14" s="2">
        <v>7</v>
      </c>
      <c r="J14" s="5">
        <f t="shared" si="3"/>
        <v>1.05</v>
      </c>
      <c r="K14" s="3">
        <f t="shared" si="4"/>
        <v>67</v>
      </c>
      <c r="L14" s="5">
        <f t="shared" si="5"/>
        <v>21.87</v>
      </c>
    </row>
    <row r="15" spans="1:12" ht="20.100000000000001" customHeight="1">
      <c r="A15" s="1">
        <v>9</v>
      </c>
      <c r="B15" s="1" t="s">
        <v>23</v>
      </c>
      <c r="C15" s="2">
        <v>4</v>
      </c>
      <c r="D15" s="1">
        <f t="shared" si="0"/>
        <v>8</v>
      </c>
      <c r="E15" s="2">
        <v>6</v>
      </c>
      <c r="F15" s="1">
        <f t="shared" si="1"/>
        <v>1.7999999999999998</v>
      </c>
      <c r="G15" s="1">
        <v>20</v>
      </c>
      <c r="H15" s="5">
        <f t="shared" si="2"/>
        <v>2.4</v>
      </c>
      <c r="I15" s="2">
        <v>4</v>
      </c>
      <c r="J15" s="5">
        <f t="shared" si="3"/>
        <v>0.6</v>
      </c>
      <c r="K15" s="3">
        <f t="shared" si="4"/>
        <v>34</v>
      </c>
      <c r="L15" s="5">
        <f t="shared" si="5"/>
        <v>12.8</v>
      </c>
    </row>
    <row r="16" spans="1:12" ht="20.100000000000001" customHeight="1">
      <c r="A16" s="1">
        <v>10</v>
      </c>
      <c r="B16" s="1" t="s">
        <v>35</v>
      </c>
      <c r="C16" s="2">
        <v>6</v>
      </c>
      <c r="D16" s="1">
        <v>8</v>
      </c>
      <c r="E16" s="2">
        <v>11</v>
      </c>
      <c r="F16" s="1">
        <f t="shared" si="1"/>
        <v>3.3</v>
      </c>
      <c r="G16" s="1">
        <v>30</v>
      </c>
      <c r="H16" s="5">
        <f t="shared" si="2"/>
        <v>3.5999999999999996</v>
      </c>
      <c r="I16" s="2">
        <v>9</v>
      </c>
      <c r="J16" s="5">
        <f t="shared" si="3"/>
        <v>1.3499999999999999</v>
      </c>
      <c r="K16" s="3">
        <f t="shared" si="4"/>
        <v>56</v>
      </c>
      <c r="L16" s="5">
        <f t="shared" si="5"/>
        <v>16.25</v>
      </c>
    </row>
    <row r="17" spans="1:12" ht="20.100000000000001" customHeight="1">
      <c r="A17" s="1">
        <v>11</v>
      </c>
      <c r="B17" s="1" t="s">
        <v>36</v>
      </c>
      <c r="C17" s="2">
        <v>3</v>
      </c>
      <c r="D17" s="1">
        <v>4.8</v>
      </c>
      <c r="E17" s="2">
        <v>8</v>
      </c>
      <c r="F17" s="1">
        <f t="shared" si="1"/>
        <v>2.4</v>
      </c>
      <c r="G17" s="1">
        <v>27</v>
      </c>
      <c r="H17" s="5">
        <f t="shared" si="2"/>
        <v>3.2399999999999998</v>
      </c>
      <c r="I17" s="2">
        <v>5</v>
      </c>
      <c r="J17" s="5">
        <f t="shared" si="3"/>
        <v>0.75</v>
      </c>
      <c r="K17" s="3">
        <f t="shared" si="4"/>
        <v>43</v>
      </c>
      <c r="L17" s="5">
        <f t="shared" si="5"/>
        <v>11.19</v>
      </c>
    </row>
    <row r="18" spans="1:12" ht="20.100000000000001" customHeight="1">
      <c r="A18" s="1">
        <v>12</v>
      </c>
      <c r="B18" s="1" t="s">
        <v>24</v>
      </c>
      <c r="C18" s="2">
        <v>6</v>
      </c>
      <c r="D18" s="1">
        <v>10</v>
      </c>
      <c r="E18" s="2">
        <v>12</v>
      </c>
      <c r="F18" s="1">
        <f t="shared" si="1"/>
        <v>3.5999999999999996</v>
      </c>
      <c r="G18" s="1">
        <v>41</v>
      </c>
      <c r="H18" s="5">
        <f t="shared" si="2"/>
        <v>4.92</v>
      </c>
      <c r="I18" s="2">
        <v>7</v>
      </c>
      <c r="J18" s="5">
        <f t="shared" si="3"/>
        <v>1.05</v>
      </c>
      <c r="K18" s="3">
        <f t="shared" si="4"/>
        <v>66</v>
      </c>
      <c r="L18" s="5">
        <f t="shared" si="5"/>
        <v>19.57</v>
      </c>
    </row>
    <row r="19" spans="1:12" ht="20.100000000000001" customHeight="1">
      <c r="A19" s="1">
        <v>13</v>
      </c>
      <c r="B19" s="1" t="s">
        <v>25</v>
      </c>
      <c r="C19" s="2">
        <v>2</v>
      </c>
      <c r="D19" s="1">
        <v>3.2</v>
      </c>
      <c r="E19" s="2">
        <v>3</v>
      </c>
      <c r="F19" s="1">
        <f t="shared" si="1"/>
        <v>0.89999999999999991</v>
      </c>
      <c r="G19" s="1">
        <v>12</v>
      </c>
      <c r="H19" s="5">
        <f t="shared" si="2"/>
        <v>1.44</v>
      </c>
      <c r="I19" s="2">
        <v>3</v>
      </c>
      <c r="J19" s="5">
        <f t="shared" si="3"/>
        <v>0.44999999999999996</v>
      </c>
      <c r="K19" s="3">
        <f t="shared" si="4"/>
        <v>20</v>
      </c>
      <c r="L19" s="5">
        <f t="shared" si="5"/>
        <v>5.9899999999999993</v>
      </c>
    </row>
    <row r="20" spans="1:12" ht="20.100000000000001" customHeight="1">
      <c r="A20" s="1">
        <v>14</v>
      </c>
      <c r="B20" s="1" t="s">
        <v>26</v>
      </c>
      <c r="C20" s="2">
        <v>2</v>
      </c>
      <c r="D20" s="1">
        <v>3.2</v>
      </c>
      <c r="E20" s="2">
        <v>3</v>
      </c>
      <c r="F20" s="1">
        <f t="shared" si="1"/>
        <v>0.89999999999999991</v>
      </c>
      <c r="G20" s="1">
        <v>11</v>
      </c>
      <c r="H20" s="5">
        <f t="shared" si="2"/>
        <v>1.3199999999999998</v>
      </c>
      <c r="I20" s="2">
        <v>3</v>
      </c>
      <c r="J20" s="5">
        <f t="shared" si="3"/>
        <v>0.44999999999999996</v>
      </c>
      <c r="K20" s="3">
        <f t="shared" si="4"/>
        <v>19</v>
      </c>
      <c r="L20" s="5">
        <f t="shared" si="5"/>
        <v>5.87</v>
      </c>
    </row>
    <row r="21" spans="1:12" ht="20.100000000000001" customHeight="1">
      <c r="A21" s="1">
        <v>15</v>
      </c>
      <c r="B21" s="1" t="s">
        <v>27</v>
      </c>
      <c r="C21" s="2">
        <v>7</v>
      </c>
      <c r="D21" s="1">
        <v>11.2</v>
      </c>
      <c r="E21" s="2">
        <v>15</v>
      </c>
      <c r="F21" s="1">
        <f t="shared" si="1"/>
        <v>4.5</v>
      </c>
      <c r="G21" s="1">
        <v>47</v>
      </c>
      <c r="H21" s="5">
        <f t="shared" si="2"/>
        <v>5.64</v>
      </c>
      <c r="I21" s="2">
        <v>9</v>
      </c>
      <c r="J21" s="5">
        <f t="shared" si="3"/>
        <v>1.3499999999999999</v>
      </c>
      <c r="K21" s="3">
        <f t="shared" si="4"/>
        <v>78</v>
      </c>
      <c r="L21" s="5">
        <f t="shared" si="5"/>
        <v>22.69</v>
      </c>
    </row>
    <row r="22" spans="1:12" ht="20.100000000000001" customHeight="1">
      <c r="A22" s="1">
        <v>16</v>
      </c>
      <c r="B22" s="1" t="s">
        <v>38</v>
      </c>
      <c r="C22" s="2">
        <v>3</v>
      </c>
      <c r="D22" s="1">
        <v>4.8</v>
      </c>
      <c r="E22" s="2">
        <v>7</v>
      </c>
      <c r="F22" s="1">
        <f t="shared" si="1"/>
        <v>2.1</v>
      </c>
      <c r="G22" s="1">
        <v>23</v>
      </c>
      <c r="H22" s="5">
        <f t="shared" si="2"/>
        <v>2.76</v>
      </c>
      <c r="I22" s="2">
        <v>2</v>
      </c>
      <c r="J22" s="5">
        <f t="shared" si="3"/>
        <v>0.3</v>
      </c>
      <c r="K22" s="3">
        <f t="shared" si="4"/>
        <v>35</v>
      </c>
      <c r="L22" s="5">
        <f t="shared" si="5"/>
        <v>9.9600000000000009</v>
      </c>
    </row>
    <row r="23" spans="1:12" ht="20.100000000000001" customHeight="1">
      <c r="A23" s="1">
        <v>17</v>
      </c>
      <c r="B23" s="1" t="s">
        <v>28</v>
      </c>
      <c r="C23" s="2">
        <v>1</v>
      </c>
      <c r="D23" s="1">
        <v>1.6</v>
      </c>
      <c r="E23" s="2">
        <v>4</v>
      </c>
      <c r="F23" s="1">
        <f t="shared" si="1"/>
        <v>1.2</v>
      </c>
      <c r="G23" s="1">
        <v>11</v>
      </c>
      <c r="H23" s="5">
        <f t="shared" si="2"/>
        <v>1.3199999999999998</v>
      </c>
      <c r="I23" s="2">
        <v>1</v>
      </c>
      <c r="J23" s="5">
        <f t="shared" si="3"/>
        <v>0.15</v>
      </c>
      <c r="K23" s="3">
        <f t="shared" si="4"/>
        <v>17</v>
      </c>
      <c r="L23" s="5">
        <f t="shared" si="5"/>
        <v>4.2699999999999996</v>
      </c>
    </row>
    <row r="24" spans="1:12" ht="20.100000000000001" customHeight="1">
      <c r="A24" s="1">
        <v>18</v>
      </c>
      <c r="B24" s="1" t="s">
        <v>29</v>
      </c>
      <c r="C24" s="2">
        <v>1</v>
      </c>
      <c r="D24" s="1">
        <v>1.6</v>
      </c>
      <c r="E24" s="2">
        <v>3</v>
      </c>
      <c r="F24" s="1">
        <f t="shared" si="1"/>
        <v>0.89999999999999991</v>
      </c>
      <c r="G24" s="1">
        <v>9</v>
      </c>
      <c r="H24" s="5">
        <f t="shared" si="2"/>
        <v>1.08</v>
      </c>
      <c r="I24" s="2">
        <v>1</v>
      </c>
      <c r="J24" s="5">
        <f t="shared" si="3"/>
        <v>0.15</v>
      </c>
      <c r="K24" s="3">
        <f t="shared" si="4"/>
        <v>14</v>
      </c>
      <c r="L24" s="5">
        <f t="shared" si="5"/>
        <v>3.73</v>
      </c>
    </row>
    <row r="25" spans="1:12" ht="20.100000000000001" customHeight="1">
      <c r="A25" s="1">
        <v>19</v>
      </c>
      <c r="B25" s="1" t="s">
        <v>39</v>
      </c>
      <c r="C25" s="2">
        <v>4</v>
      </c>
      <c r="D25" s="1">
        <f t="shared" si="0"/>
        <v>8</v>
      </c>
      <c r="E25" s="2">
        <v>8</v>
      </c>
      <c r="F25" s="1">
        <f t="shared" si="1"/>
        <v>2.4</v>
      </c>
      <c r="G25" s="1">
        <v>36</v>
      </c>
      <c r="H25" s="5">
        <f t="shared" si="2"/>
        <v>4.32</v>
      </c>
      <c r="I25" s="2">
        <v>4</v>
      </c>
      <c r="J25" s="5">
        <f t="shared" si="3"/>
        <v>0.6</v>
      </c>
      <c r="K25" s="3">
        <f t="shared" si="4"/>
        <v>52</v>
      </c>
      <c r="L25" s="5">
        <f t="shared" si="5"/>
        <v>15.32</v>
      </c>
    </row>
    <row r="26" spans="1:12" ht="20.100000000000001" customHeight="1">
      <c r="A26" s="1">
        <v>20</v>
      </c>
      <c r="B26" s="1" t="s">
        <v>30</v>
      </c>
      <c r="C26" s="2">
        <v>2</v>
      </c>
      <c r="D26" s="1">
        <v>3.6</v>
      </c>
      <c r="E26" s="2">
        <v>5</v>
      </c>
      <c r="F26" s="1">
        <f t="shared" si="1"/>
        <v>1.5</v>
      </c>
      <c r="G26" s="1">
        <v>10</v>
      </c>
      <c r="H26" s="5">
        <f t="shared" si="2"/>
        <v>1.2</v>
      </c>
      <c r="I26" s="2">
        <v>2</v>
      </c>
      <c r="J26" s="5">
        <f t="shared" si="3"/>
        <v>0.3</v>
      </c>
      <c r="K26" s="3">
        <f t="shared" si="4"/>
        <v>19</v>
      </c>
      <c r="L26" s="5">
        <f t="shared" si="5"/>
        <v>6.6</v>
      </c>
    </row>
    <row r="27" spans="1:12" ht="20.100000000000001" customHeight="1">
      <c r="A27" s="1">
        <v>21</v>
      </c>
      <c r="B27" s="1" t="s">
        <v>37</v>
      </c>
      <c r="C27" s="2"/>
      <c r="D27" s="1"/>
      <c r="E27" s="2">
        <v>8</v>
      </c>
      <c r="F27" s="1">
        <f t="shared" si="1"/>
        <v>2.4</v>
      </c>
      <c r="G27" s="1">
        <v>20</v>
      </c>
      <c r="H27" s="5">
        <f t="shared" si="2"/>
        <v>2.4</v>
      </c>
      <c r="I27" s="1">
        <v>2</v>
      </c>
      <c r="J27" s="5">
        <f t="shared" si="3"/>
        <v>0.3</v>
      </c>
      <c r="K27" s="3">
        <f t="shared" si="4"/>
        <v>30</v>
      </c>
      <c r="L27" s="5">
        <f t="shared" si="5"/>
        <v>5.0999999999999996</v>
      </c>
    </row>
    <row r="28" spans="1:12" ht="20.100000000000001" customHeight="1">
      <c r="A28" s="1">
        <v>22</v>
      </c>
      <c r="B28" s="1" t="s">
        <v>31</v>
      </c>
      <c r="C28" s="1">
        <v>8</v>
      </c>
      <c r="D28" s="1">
        <v>20</v>
      </c>
      <c r="E28" s="1">
        <v>10</v>
      </c>
      <c r="F28" s="1">
        <f t="shared" si="1"/>
        <v>3</v>
      </c>
      <c r="G28" s="1">
        <v>20</v>
      </c>
      <c r="H28" s="5">
        <f t="shared" si="2"/>
        <v>2.4</v>
      </c>
      <c r="I28" s="1"/>
      <c r="J28" s="1"/>
      <c r="K28" s="3">
        <f t="shared" si="4"/>
        <v>38</v>
      </c>
      <c r="L28" s="5">
        <f t="shared" si="5"/>
        <v>25.4</v>
      </c>
    </row>
    <row r="29" spans="1:12" ht="20.100000000000001" customHeight="1">
      <c r="A29" s="1">
        <v>23</v>
      </c>
      <c r="B29" s="6" t="s">
        <v>3</v>
      </c>
      <c r="C29" s="1">
        <v>4</v>
      </c>
      <c r="D29" s="1">
        <v>8</v>
      </c>
      <c r="E29" s="1">
        <v>8</v>
      </c>
      <c r="F29" s="1">
        <f t="shared" si="1"/>
        <v>2.4</v>
      </c>
      <c r="G29" s="1">
        <v>21</v>
      </c>
      <c r="H29" s="5">
        <f t="shared" si="2"/>
        <v>2.52</v>
      </c>
      <c r="I29" s="1"/>
      <c r="J29" s="1"/>
      <c r="K29" s="3">
        <f t="shared" si="4"/>
        <v>33</v>
      </c>
      <c r="L29" s="5">
        <f t="shared" si="5"/>
        <v>12.92</v>
      </c>
    </row>
    <row r="30" spans="1:12" ht="20.100000000000001" customHeight="1">
      <c r="A30" s="1">
        <v>24</v>
      </c>
      <c r="B30" s="6" t="s">
        <v>13</v>
      </c>
      <c r="C30" s="1">
        <v>9</v>
      </c>
      <c r="D30" s="1">
        <v>18</v>
      </c>
      <c r="E30" s="1"/>
      <c r="F30" s="1"/>
      <c r="G30" s="1"/>
      <c r="H30" s="5"/>
      <c r="I30" s="1"/>
      <c r="J30" s="1"/>
      <c r="K30" s="3">
        <f t="shared" si="4"/>
        <v>9</v>
      </c>
      <c r="L30" s="5">
        <f t="shared" si="5"/>
        <v>18</v>
      </c>
    </row>
    <row r="31" spans="1:12" ht="20.100000000000001" customHeight="1">
      <c r="A31" s="1">
        <v>25</v>
      </c>
      <c r="B31" s="6" t="s">
        <v>14</v>
      </c>
      <c r="C31" s="1">
        <v>1</v>
      </c>
      <c r="D31" s="1">
        <v>10</v>
      </c>
      <c r="E31" s="1"/>
      <c r="F31" s="1"/>
      <c r="G31" s="1"/>
      <c r="H31" s="5"/>
      <c r="I31" s="1"/>
      <c r="J31" s="1"/>
      <c r="K31" s="3">
        <f t="shared" si="4"/>
        <v>1</v>
      </c>
      <c r="L31" s="5">
        <f t="shared" si="5"/>
        <v>10</v>
      </c>
    </row>
    <row r="32" spans="1:12" ht="20.100000000000001" customHeight="1">
      <c r="A32" s="1">
        <v>27</v>
      </c>
      <c r="B32" s="1" t="s">
        <v>32</v>
      </c>
      <c r="C32" s="1"/>
      <c r="D32" s="1"/>
      <c r="E32" s="1">
        <v>4</v>
      </c>
      <c r="F32" s="1">
        <v>1.2</v>
      </c>
      <c r="G32" s="1"/>
      <c r="H32" s="5"/>
      <c r="I32" s="1"/>
      <c r="J32" s="1"/>
      <c r="K32" s="3">
        <f t="shared" si="4"/>
        <v>4</v>
      </c>
      <c r="L32" s="5">
        <f t="shared" si="5"/>
        <v>1.2</v>
      </c>
    </row>
    <row r="33" spans="1:12" s="12" customFormat="1" ht="20.100000000000001" customHeight="1">
      <c r="A33" s="7" t="s">
        <v>15</v>
      </c>
      <c r="B33" s="7"/>
      <c r="C33" s="9">
        <f t="shared" ref="C33:J33" si="6">SUM(C7:C32)</f>
        <v>100</v>
      </c>
      <c r="D33" s="10">
        <f t="shared" si="6"/>
        <v>200</v>
      </c>
      <c r="E33" s="9">
        <f t="shared" si="6"/>
        <v>200</v>
      </c>
      <c r="F33" s="10">
        <f t="shared" si="6"/>
        <v>60</v>
      </c>
      <c r="G33" s="7">
        <f t="shared" si="6"/>
        <v>628</v>
      </c>
      <c r="H33" s="10">
        <f t="shared" si="6"/>
        <v>75.360000000000014</v>
      </c>
      <c r="I33" s="9">
        <f t="shared" si="6"/>
        <v>102</v>
      </c>
      <c r="J33" s="10">
        <f t="shared" si="6"/>
        <v>15.3</v>
      </c>
      <c r="K33" s="11">
        <f t="shared" si="4"/>
        <v>1030</v>
      </c>
      <c r="L33" s="10">
        <f t="shared" si="5"/>
        <v>350.66</v>
      </c>
    </row>
    <row r="35" spans="1:12">
      <c r="A35" s="4" t="s">
        <v>40</v>
      </c>
      <c r="B35" s="16" t="s">
        <v>41</v>
      </c>
    </row>
    <row r="36" spans="1:12">
      <c r="B36" s="16" t="s">
        <v>42</v>
      </c>
    </row>
    <row r="37" spans="1:12">
      <c r="B37" s="16" t="s">
        <v>43</v>
      </c>
    </row>
  </sheetData>
  <mergeCells count="9">
    <mergeCell ref="A2:L2"/>
    <mergeCell ref="A4:A6"/>
    <mergeCell ref="B4:B6"/>
    <mergeCell ref="C4:D5"/>
    <mergeCell ref="E4:F5"/>
    <mergeCell ref="G4:J4"/>
    <mergeCell ref="K4:L5"/>
    <mergeCell ref="G5:H5"/>
    <mergeCell ref="I5:J5"/>
  </mergeCells>
  <phoneticPr fontId="4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17年分配表</vt:lpstr>
    </vt:vector>
  </TitlesOfParts>
  <Company>CUMT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EricGuo</dc:creator>
  <cp:lastModifiedBy>admin</cp:lastModifiedBy>
  <cp:lastPrinted>2017-01-14T02:58:09Z</cp:lastPrinted>
  <dcterms:created xsi:type="dcterms:W3CDTF">2015-03-31T01:52:50Z</dcterms:created>
  <dcterms:modified xsi:type="dcterms:W3CDTF">2017-01-15T06:35:51Z</dcterms:modified>
</cp:coreProperties>
</file>