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28035" windowHeight="11880"/>
  </bookViews>
  <sheets>
    <sheet name="18年分配表" sheetId="1" r:id="rId1"/>
  </sheets>
  <calcPr calcId="145621"/>
</workbook>
</file>

<file path=xl/calcChain.xml><?xml version="1.0" encoding="utf-8"?>
<calcChain xmlns="http://schemas.openxmlformats.org/spreadsheetml/2006/main">
  <c r="M29" i="1" l="1"/>
  <c r="K34" i="1" l="1"/>
  <c r="I34" i="1"/>
  <c r="G34" i="1"/>
  <c r="F34" i="1"/>
  <c r="E34" i="1"/>
  <c r="D34" i="1"/>
  <c r="C34" i="1"/>
  <c r="M33" i="1"/>
  <c r="H33" i="1"/>
  <c r="N33" i="1" s="1"/>
  <c r="N32" i="1"/>
  <c r="M32" i="1"/>
  <c r="N31" i="1"/>
  <c r="M31" i="1"/>
  <c r="N30" i="1"/>
  <c r="M30" i="1"/>
  <c r="J29" i="1"/>
  <c r="N29" i="1" s="1"/>
  <c r="H29" i="1"/>
  <c r="M28" i="1"/>
  <c r="J28" i="1"/>
  <c r="N28" i="1" s="1"/>
  <c r="H28" i="1"/>
  <c r="M27" i="1"/>
  <c r="L27" i="1"/>
  <c r="J27" i="1"/>
  <c r="H27" i="1"/>
  <c r="N27" i="1" s="1"/>
  <c r="M26" i="1"/>
  <c r="L26" i="1"/>
  <c r="J26" i="1"/>
  <c r="H26" i="1"/>
  <c r="M25" i="1"/>
  <c r="L25" i="1"/>
  <c r="J25" i="1"/>
  <c r="H25" i="1"/>
  <c r="N25" i="1" s="1"/>
  <c r="M24" i="1"/>
  <c r="L24" i="1"/>
  <c r="J24" i="1"/>
  <c r="H24" i="1"/>
  <c r="M23" i="1"/>
  <c r="L23" i="1"/>
  <c r="J23" i="1"/>
  <c r="H23" i="1"/>
  <c r="N23" i="1" s="1"/>
  <c r="M22" i="1"/>
  <c r="L22" i="1"/>
  <c r="J22" i="1"/>
  <c r="H22" i="1"/>
  <c r="M21" i="1"/>
  <c r="L21" i="1"/>
  <c r="J21" i="1"/>
  <c r="H21" i="1"/>
  <c r="N21" i="1" s="1"/>
  <c r="M20" i="1"/>
  <c r="L20" i="1"/>
  <c r="J20" i="1"/>
  <c r="H20" i="1"/>
  <c r="M19" i="1"/>
  <c r="L19" i="1"/>
  <c r="J19" i="1"/>
  <c r="H19" i="1"/>
  <c r="N19" i="1" s="1"/>
  <c r="M18" i="1"/>
  <c r="L18" i="1"/>
  <c r="J18" i="1"/>
  <c r="H18" i="1"/>
  <c r="M17" i="1"/>
  <c r="L17" i="1"/>
  <c r="J17" i="1"/>
  <c r="H17" i="1"/>
  <c r="N17" i="1" s="1"/>
  <c r="M16" i="1"/>
  <c r="L16" i="1"/>
  <c r="J16" i="1"/>
  <c r="H16" i="1"/>
  <c r="M15" i="1"/>
  <c r="L15" i="1"/>
  <c r="J15" i="1"/>
  <c r="H15" i="1"/>
  <c r="N15" i="1" s="1"/>
  <c r="M14" i="1"/>
  <c r="L14" i="1"/>
  <c r="J14" i="1"/>
  <c r="H14" i="1"/>
  <c r="M13" i="1"/>
  <c r="L13" i="1"/>
  <c r="J13" i="1"/>
  <c r="H13" i="1"/>
  <c r="M12" i="1"/>
  <c r="L12" i="1"/>
  <c r="J12" i="1"/>
  <c r="H12" i="1"/>
  <c r="M11" i="1"/>
  <c r="L11" i="1"/>
  <c r="J11" i="1"/>
  <c r="H11" i="1"/>
  <c r="N11" i="1" s="1"/>
  <c r="M10" i="1"/>
  <c r="L10" i="1"/>
  <c r="J10" i="1"/>
  <c r="H10" i="1"/>
  <c r="M9" i="1"/>
  <c r="L9" i="1"/>
  <c r="J9" i="1"/>
  <c r="H9" i="1"/>
  <c r="N9" i="1" s="1"/>
  <c r="M8" i="1"/>
  <c r="L8" i="1"/>
  <c r="J8" i="1"/>
  <c r="H8" i="1"/>
  <c r="M7" i="1"/>
  <c r="M34" i="1" s="1"/>
  <c r="L7" i="1"/>
  <c r="J7" i="1"/>
  <c r="H7" i="1"/>
  <c r="H34" i="1" s="1"/>
  <c r="N8" i="1" l="1"/>
  <c r="N10" i="1"/>
  <c r="N12" i="1"/>
  <c r="N14" i="1"/>
  <c r="N16" i="1"/>
  <c r="N18" i="1"/>
  <c r="N20" i="1"/>
  <c r="N22" i="1"/>
  <c r="N24" i="1"/>
  <c r="N26" i="1"/>
  <c r="N13" i="1"/>
  <c r="J34" i="1"/>
  <c r="L34" i="1"/>
  <c r="N7" i="1"/>
  <c r="N34" i="1" s="1"/>
</calcChain>
</file>

<file path=xl/sharedStrings.xml><?xml version="1.0" encoding="utf-8"?>
<sst xmlns="http://schemas.openxmlformats.org/spreadsheetml/2006/main" count="56" uniqueCount="47">
  <si>
    <t>附件1：</t>
  </si>
  <si>
    <t>2018年各类项目立项名额和资助经费分配表</t>
    <phoneticPr fontId="2" type="noConversion"/>
  </si>
  <si>
    <t>经费单位：万元</t>
  </si>
  <si>
    <t>序号</t>
  </si>
  <si>
    <t>单位</t>
    <phoneticPr fontId="2" type="noConversion"/>
  </si>
  <si>
    <t>国家级</t>
  </si>
  <si>
    <t>省级</t>
    <phoneticPr fontId="5" type="noConversion"/>
  </si>
  <si>
    <t>校级</t>
  </si>
  <si>
    <t>合计</t>
    <phoneticPr fontId="2" type="noConversion"/>
  </si>
  <si>
    <t>一般项目</t>
    <phoneticPr fontId="2" type="noConversion"/>
  </si>
  <si>
    <t>指导项目</t>
    <phoneticPr fontId="2" type="noConversion"/>
  </si>
  <si>
    <t>自拟项目</t>
  </si>
  <si>
    <t>毕设培育项目</t>
  </si>
  <si>
    <t>项目数</t>
  </si>
  <si>
    <t>资助额度</t>
    <phoneticPr fontId="2" type="noConversion"/>
  </si>
  <si>
    <t>资助总额</t>
  </si>
  <si>
    <t>矿业
学院</t>
  </si>
  <si>
    <t>安全
学院</t>
  </si>
  <si>
    <t>土木学院</t>
    <phoneticPr fontId="2" type="noConversion"/>
  </si>
  <si>
    <t>机电
学院</t>
  </si>
  <si>
    <t>信控学院</t>
    <phoneticPr fontId="2" type="noConversion"/>
  </si>
  <si>
    <t>资源
学院</t>
  </si>
  <si>
    <t>化工
学院</t>
  </si>
  <si>
    <t>环测
学院</t>
  </si>
  <si>
    <t>材料
学院</t>
  </si>
  <si>
    <t>电力学院</t>
    <phoneticPr fontId="2" type="noConversion"/>
  </si>
  <si>
    <t>设计学院</t>
    <phoneticPr fontId="2" type="noConversion"/>
  </si>
  <si>
    <t>计算机学院</t>
  </si>
  <si>
    <t>数学学院</t>
  </si>
  <si>
    <t>物理学院</t>
  </si>
  <si>
    <t>管理
学院</t>
  </si>
  <si>
    <t>公管学院</t>
    <phoneticPr fontId="2" type="noConversion"/>
  </si>
  <si>
    <t>外文
学院</t>
  </si>
  <si>
    <t>体育
学院</t>
  </si>
  <si>
    <t>孙越崎学院</t>
    <phoneticPr fontId="2" type="noConversion"/>
  </si>
  <si>
    <t>国际
学院</t>
  </si>
  <si>
    <t>科研平台</t>
    <phoneticPr fontId="2" type="noConversion"/>
  </si>
  <si>
    <t>大创中心</t>
  </si>
  <si>
    <t>指定项目</t>
    <phoneticPr fontId="2" type="noConversion"/>
  </si>
  <si>
    <t>创业训练</t>
  </si>
  <si>
    <t>创业实践</t>
  </si>
  <si>
    <t>低碳院</t>
    <phoneticPr fontId="2" type="noConversion"/>
  </si>
  <si>
    <t>总 计</t>
  </si>
  <si>
    <t>备注：</t>
    <phoneticPr fontId="2" type="noConversion"/>
  </si>
  <si>
    <t>1.项目分配原则：在2017年项目名额的基础上，根据2017年大创项目的申报、中期检查、结题和经费执行情况，以及“互联网+”大学生创新创业大赛的报名和获奖情况，对国家级和省级项目名额进行了微调。</t>
    <phoneticPr fontId="2" type="noConversion"/>
  </si>
  <si>
    <t>2.注意事项：校级项目数不得低于省级项目数的3倍，否则按比例核减省级项目数。</t>
    <phoneticPr fontId="2" type="noConversion"/>
  </si>
  <si>
    <t>职教部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</si>
</sst>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_);[Red]\(0.00\)"/>
    <numFmt numFmtId="178" formatCode="0_);[Red]\(0\)"/>
  </numFmts>
  <fonts count="8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R24" sqref="R24"/>
    </sheetView>
  </sheetViews>
  <sheetFormatPr defaultRowHeight="13.5"/>
  <cols>
    <col min="1" max="1" width="7.375" style="1" customWidth="1"/>
    <col min="2" max="2" width="13.875" style="2" customWidth="1"/>
    <col min="3" max="3" width="8.625" style="1" customWidth="1"/>
    <col min="4" max="4" width="10.25" style="1" customWidth="1"/>
    <col min="5" max="5" width="8.625" style="1" customWidth="1"/>
    <col min="6" max="6" width="10.25" style="1" customWidth="1"/>
    <col min="7" max="7" width="8.625" style="1" customWidth="1"/>
    <col min="8" max="8" width="10.625" style="1" customWidth="1"/>
    <col min="9" max="9" width="8.625" style="1" customWidth="1"/>
    <col min="10" max="10" width="10.25" style="1" customWidth="1"/>
    <col min="11" max="11" width="8.625" style="2" customWidth="1"/>
    <col min="12" max="12" width="10.5" style="1" customWidth="1"/>
    <col min="13" max="13" width="8.625" style="1" customWidth="1"/>
    <col min="14" max="14" width="9.75" style="1" customWidth="1"/>
  </cols>
  <sheetData>
    <row r="1" spans="1:14">
      <c r="A1" s="1" t="s">
        <v>0</v>
      </c>
    </row>
    <row r="2" spans="1:14" ht="18.7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7.25" customHeight="1">
      <c r="M3" s="1" t="s">
        <v>2</v>
      </c>
    </row>
    <row r="4" spans="1:14" ht="20.100000000000001" customHeight="1">
      <c r="A4" s="18" t="s">
        <v>3</v>
      </c>
      <c r="B4" s="18" t="s">
        <v>4</v>
      </c>
      <c r="C4" s="18" t="s">
        <v>5</v>
      </c>
      <c r="D4" s="18"/>
      <c r="E4" s="18" t="s">
        <v>6</v>
      </c>
      <c r="F4" s="18"/>
      <c r="G4" s="18"/>
      <c r="H4" s="18"/>
      <c r="I4" s="18" t="s">
        <v>7</v>
      </c>
      <c r="J4" s="18"/>
      <c r="K4" s="18"/>
      <c r="L4" s="18"/>
      <c r="M4" s="18" t="s">
        <v>8</v>
      </c>
      <c r="N4" s="18"/>
    </row>
    <row r="5" spans="1:14" ht="19.5" customHeight="1">
      <c r="A5" s="18"/>
      <c r="B5" s="18"/>
      <c r="C5" s="18"/>
      <c r="D5" s="18"/>
      <c r="E5" s="18" t="s">
        <v>9</v>
      </c>
      <c r="F5" s="18"/>
      <c r="G5" s="18" t="s">
        <v>10</v>
      </c>
      <c r="H5" s="18"/>
      <c r="I5" s="18" t="s">
        <v>11</v>
      </c>
      <c r="J5" s="18"/>
      <c r="K5" s="18" t="s">
        <v>12</v>
      </c>
      <c r="L5" s="18"/>
      <c r="M5" s="18"/>
      <c r="N5" s="18"/>
    </row>
    <row r="6" spans="1:14" ht="19.5" customHeight="1">
      <c r="A6" s="18"/>
      <c r="B6" s="18"/>
      <c r="C6" s="3" t="s">
        <v>13</v>
      </c>
      <c r="D6" s="3" t="s">
        <v>14</v>
      </c>
      <c r="E6" s="3" t="s">
        <v>13</v>
      </c>
      <c r="F6" s="3" t="s">
        <v>14</v>
      </c>
      <c r="G6" s="3" t="s">
        <v>13</v>
      </c>
      <c r="H6" s="3" t="s">
        <v>14</v>
      </c>
      <c r="I6" s="3" t="s">
        <v>13</v>
      </c>
      <c r="J6" s="3" t="s">
        <v>15</v>
      </c>
      <c r="K6" s="3" t="s">
        <v>13</v>
      </c>
      <c r="L6" s="3" t="s">
        <v>15</v>
      </c>
      <c r="M6" s="3" t="s">
        <v>13</v>
      </c>
      <c r="N6" s="3" t="s">
        <v>15</v>
      </c>
    </row>
    <row r="7" spans="1:14" ht="20.100000000000001" customHeight="1">
      <c r="A7" s="4">
        <v>1</v>
      </c>
      <c r="B7" s="4" t="s">
        <v>16</v>
      </c>
      <c r="C7" s="5">
        <v>5</v>
      </c>
      <c r="D7" s="6">
        <v>10</v>
      </c>
      <c r="E7" s="4">
        <v>1</v>
      </c>
      <c r="F7" s="4">
        <v>0.6</v>
      </c>
      <c r="G7" s="7">
        <v>13</v>
      </c>
      <c r="H7" s="6">
        <f>G7*0.3</f>
        <v>3.9</v>
      </c>
      <c r="I7" s="4">
        <v>42</v>
      </c>
      <c r="J7" s="8">
        <f>I7*0.12</f>
        <v>5.04</v>
      </c>
      <c r="K7" s="7">
        <v>6</v>
      </c>
      <c r="L7" s="8">
        <f>0.15*K7</f>
        <v>0.89999999999999991</v>
      </c>
      <c r="M7" s="9">
        <f>C7+E7+G7+I7+K7</f>
        <v>67</v>
      </c>
      <c r="N7" s="8">
        <f>D7+F7+H7+J7+L7</f>
        <v>20.439999999999998</v>
      </c>
    </row>
    <row r="8" spans="1:14" ht="20.100000000000001" customHeight="1">
      <c r="A8" s="4">
        <v>2</v>
      </c>
      <c r="B8" s="4" t="s">
        <v>17</v>
      </c>
      <c r="C8" s="5">
        <v>2</v>
      </c>
      <c r="D8" s="6">
        <v>4</v>
      </c>
      <c r="E8" s="4">
        <v>1</v>
      </c>
      <c r="F8" s="4">
        <v>0.6</v>
      </c>
      <c r="G8" s="7">
        <v>3</v>
      </c>
      <c r="H8" s="6">
        <f t="shared" ref="H8:H29" si="0">G8*0.3</f>
        <v>0.89999999999999991</v>
      </c>
      <c r="I8" s="4">
        <v>12</v>
      </c>
      <c r="J8" s="8">
        <f t="shared" ref="J8:J29" si="1">I8*0.12</f>
        <v>1.44</v>
      </c>
      <c r="K8" s="7">
        <v>4</v>
      </c>
      <c r="L8" s="8">
        <f t="shared" ref="L8:L27" si="2">0.15*K8</f>
        <v>0.6</v>
      </c>
      <c r="M8" s="9">
        <f t="shared" ref="M8:N33" si="3">C8+E8+G8+I8+K8</f>
        <v>22</v>
      </c>
      <c r="N8" s="8">
        <f t="shared" si="3"/>
        <v>7.5399999999999991</v>
      </c>
    </row>
    <row r="9" spans="1:14" ht="20.100000000000001" customHeight="1">
      <c r="A9" s="4">
        <v>3</v>
      </c>
      <c r="B9" s="4" t="s">
        <v>18</v>
      </c>
      <c r="C9" s="5">
        <v>5</v>
      </c>
      <c r="D9" s="6">
        <v>10</v>
      </c>
      <c r="E9" s="4">
        <v>1</v>
      </c>
      <c r="F9" s="4">
        <v>0.6</v>
      </c>
      <c r="G9" s="7">
        <v>15</v>
      </c>
      <c r="H9" s="6">
        <f t="shared" si="0"/>
        <v>4.5</v>
      </c>
      <c r="I9" s="4">
        <v>48</v>
      </c>
      <c r="J9" s="8">
        <f t="shared" si="1"/>
        <v>5.76</v>
      </c>
      <c r="K9" s="7">
        <v>12</v>
      </c>
      <c r="L9" s="8">
        <f t="shared" si="2"/>
        <v>1.7999999999999998</v>
      </c>
      <c r="M9" s="9">
        <f t="shared" si="3"/>
        <v>81</v>
      </c>
      <c r="N9" s="8">
        <f t="shared" si="3"/>
        <v>22.66</v>
      </c>
    </row>
    <row r="10" spans="1:14" ht="20.100000000000001" customHeight="1">
      <c r="A10" s="4">
        <v>4</v>
      </c>
      <c r="B10" s="4" t="s">
        <v>19</v>
      </c>
      <c r="C10" s="7">
        <v>4</v>
      </c>
      <c r="D10" s="6">
        <v>8</v>
      </c>
      <c r="E10" s="4">
        <v>1</v>
      </c>
      <c r="F10" s="4">
        <v>0.6</v>
      </c>
      <c r="G10" s="7">
        <v>6</v>
      </c>
      <c r="H10" s="6">
        <f t="shared" si="0"/>
        <v>1.7999999999999998</v>
      </c>
      <c r="I10" s="4">
        <v>21</v>
      </c>
      <c r="J10" s="8">
        <f t="shared" si="1"/>
        <v>2.52</v>
      </c>
      <c r="K10" s="7">
        <v>7</v>
      </c>
      <c r="L10" s="8">
        <f t="shared" si="2"/>
        <v>1.05</v>
      </c>
      <c r="M10" s="9">
        <f t="shared" si="3"/>
        <v>39</v>
      </c>
      <c r="N10" s="8">
        <f t="shared" si="3"/>
        <v>13.969999999999999</v>
      </c>
    </row>
    <row r="11" spans="1:14" ht="20.100000000000001" customHeight="1">
      <c r="A11" s="4">
        <v>5</v>
      </c>
      <c r="B11" s="4" t="s">
        <v>20</v>
      </c>
      <c r="C11" s="7">
        <v>4</v>
      </c>
      <c r="D11" s="6">
        <v>8</v>
      </c>
      <c r="E11" s="4">
        <v>1</v>
      </c>
      <c r="F11" s="4">
        <v>0.6</v>
      </c>
      <c r="G11" s="7">
        <v>6</v>
      </c>
      <c r="H11" s="6">
        <f t="shared" si="0"/>
        <v>1.7999999999999998</v>
      </c>
      <c r="I11" s="4">
        <v>21</v>
      </c>
      <c r="J11" s="8">
        <f t="shared" si="1"/>
        <v>2.52</v>
      </c>
      <c r="K11" s="7">
        <v>7</v>
      </c>
      <c r="L11" s="8">
        <f t="shared" si="2"/>
        <v>1.05</v>
      </c>
      <c r="M11" s="9">
        <f t="shared" si="3"/>
        <v>39</v>
      </c>
      <c r="N11" s="8">
        <f t="shared" si="3"/>
        <v>13.969999999999999</v>
      </c>
    </row>
    <row r="12" spans="1:14" ht="20.100000000000001" customHeight="1">
      <c r="A12" s="4">
        <v>6</v>
      </c>
      <c r="B12" s="4" t="s">
        <v>21</v>
      </c>
      <c r="C12" s="7">
        <v>5</v>
      </c>
      <c r="D12" s="6">
        <v>10</v>
      </c>
      <c r="E12" s="4">
        <v>1</v>
      </c>
      <c r="F12" s="4">
        <v>0.6</v>
      </c>
      <c r="G12" s="7">
        <v>10</v>
      </c>
      <c r="H12" s="6">
        <f t="shared" si="0"/>
        <v>3</v>
      </c>
      <c r="I12" s="4">
        <v>33</v>
      </c>
      <c r="J12" s="8">
        <f t="shared" si="1"/>
        <v>3.96</v>
      </c>
      <c r="K12" s="7">
        <v>7</v>
      </c>
      <c r="L12" s="8">
        <f t="shared" si="2"/>
        <v>1.05</v>
      </c>
      <c r="M12" s="9">
        <f t="shared" si="3"/>
        <v>56</v>
      </c>
      <c r="N12" s="8">
        <f t="shared" si="3"/>
        <v>18.61</v>
      </c>
    </row>
    <row r="13" spans="1:14" ht="20.100000000000001" customHeight="1">
      <c r="A13" s="4">
        <v>7</v>
      </c>
      <c r="B13" s="4" t="s">
        <v>22</v>
      </c>
      <c r="C13" s="7">
        <v>4</v>
      </c>
      <c r="D13" s="6">
        <v>8</v>
      </c>
      <c r="E13" s="4">
        <v>1</v>
      </c>
      <c r="F13" s="4">
        <v>0.6</v>
      </c>
      <c r="G13" s="7">
        <v>10</v>
      </c>
      <c r="H13" s="6">
        <f t="shared" si="0"/>
        <v>3</v>
      </c>
      <c r="I13" s="4">
        <v>33</v>
      </c>
      <c r="J13" s="8">
        <f t="shared" si="1"/>
        <v>3.96</v>
      </c>
      <c r="K13" s="7">
        <v>7</v>
      </c>
      <c r="L13" s="8">
        <f t="shared" si="2"/>
        <v>1.05</v>
      </c>
      <c r="M13" s="9">
        <f t="shared" si="3"/>
        <v>55</v>
      </c>
      <c r="N13" s="8">
        <f t="shared" si="3"/>
        <v>16.61</v>
      </c>
    </row>
    <row r="14" spans="1:14" ht="20.100000000000001" customHeight="1">
      <c r="A14" s="4">
        <v>8</v>
      </c>
      <c r="B14" s="4" t="s">
        <v>23</v>
      </c>
      <c r="C14" s="7">
        <v>7</v>
      </c>
      <c r="D14" s="6">
        <v>14</v>
      </c>
      <c r="E14" s="4">
        <v>1</v>
      </c>
      <c r="F14" s="4">
        <v>0.6</v>
      </c>
      <c r="G14" s="7">
        <v>13</v>
      </c>
      <c r="H14" s="6">
        <f t="shared" si="0"/>
        <v>3.9</v>
      </c>
      <c r="I14" s="4">
        <v>42</v>
      </c>
      <c r="J14" s="8">
        <f t="shared" si="1"/>
        <v>5.04</v>
      </c>
      <c r="K14" s="7">
        <v>7</v>
      </c>
      <c r="L14" s="8">
        <f t="shared" si="2"/>
        <v>1.05</v>
      </c>
      <c r="M14" s="9">
        <f t="shared" si="3"/>
        <v>70</v>
      </c>
      <c r="N14" s="8">
        <f t="shared" si="3"/>
        <v>24.59</v>
      </c>
    </row>
    <row r="15" spans="1:14" ht="20.100000000000001" customHeight="1">
      <c r="A15" s="4">
        <v>9</v>
      </c>
      <c r="B15" s="4" t="s">
        <v>24</v>
      </c>
      <c r="C15" s="7">
        <v>3</v>
      </c>
      <c r="D15" s="6">
        <v>6</v>
      </c>
      <c r="E15" s="4">
        <v>1</v>
      </c>
      <c r="F15" s="4">
        <v>0.6</v>
      </c>
      <c r="G15" s="7">
        <v>3</v>
      </c>
      <c r="H15" s="6">
        <f t="shared" si="0"/>
        <v>0.89999999999999991</v>
      </c>
      <c r="I15" s="4">
        <v>12</v>
      </c>
      <c r="J15" s="8">
        <f t="shared" si="1"/>
        <v>1.44</v>
      </c>
      <c r="K15" s="7">
        <v>4</v>
      </c>
      <c r="L15" s="8">
        <f t="shared" si="2"/>
        <v>0.6</v>
      </c>
      <c r="M15" s="9">
        <f t="shared" si="3"/>
        <v>23</v>
      </c>
      <c r="N15" s="8">
        <f t="shared" si="3"/>
        <v>9.5399999999999991</v>
      </c>
    </row>
    <row r="16" spans="1:14" ht="20.100000000000001" customHeight="1">
      <c r="A16" s="4">
        <v>10</v>
      </c>
      <c r="B16" s="4" t="s">
        <v>25</v>
      </c>
      <c r="C16" s="7">
        <v>5</v>
      </c>
      <c r="D16" s="10">
        <v>10</v>
      </c>
      <c r="E16" s="4">
        <v>1</v>
      </c>
      <c r="F16" s="4">
        <v>0.6</v>
      </c>
      <c r="G16" s="7">
        <v>9</v>
      </c>
      <c r="H16" s="6">
        <f t="shared" si="0"/>
        <v>2.6999999999999997</v>
      </c>
      <c r="I16" s="4">
        <v>30</v>
      </c>
      <c r="J16" s="8">
        <f t="shared" si="1"/>
        <v>3.5999999999999996</v>
      </c>
      <c r="K16" s="7">
        <v>11</v>
      </c>
      <c r="L16" s="8">
        <f t="shared" si="2"/>
        <v>1.65</v>
      </c>
      <c r="M16" s="9">
        <f t="shared" si="3"/>
        <v>56</v>
      </c>
      <c r="N16" s="8">
        <f t="shared" si="3"/>
        <v>18.549999999999997</v>
      </c>
    </row>
    <row r="17" spans="1:14" ht="20.100000000000001" customHeight="1">
      <c r="A17" s="4">
        <v>11</v>
      </c>
      <c r="B17" s="4" t="s">
        <v>26</v>
      </c>
      <c r="C17" s="7">
        <v>2</v>
      </c>
      <c r="D17" s="6">
        <v>3.2</v>
      </c>
      <c r="E17" s="4">
        <v>1</v>
      </c>
      <c r="F17" s="4">
        <v>0.6</v>
      </c>
      <c r="G17" s="7">
        <v>6</v>
      </c>
      <c r="H17" s="6">
        <f t="shared" si="0"/>
        <v>1.7999999999999998</v>
      </c>
      <c r="I17" s="4">
        <v>21</v>
      </c>
      <c r="J17" s="8">
        <f t="shared" si="1"/>
        <v>2.52</v>
      </c>
      <c r="K17" s="7">
        <v>6</v>
      </c>
      <c r="L17" s="8">
        <f t="shared" si="2"/>
        <v>0.89999999999999991</v>
      </c>
      <c r="M17" s="9">
        <f t="shared" si="3"/>
        <v>36</v>
      </c>
      <c r="N17" s="8">
        <f t="shared" si="3"/>
        <v>9.02</v>
      </c>
    </row>
    <row r="18" spans="1:14" ht="20.100000000000001" customHeight="1">
      <c r="A18" s="4">
        <v>12</v>
      </c>
      <c r="B18" s="4" t="s">
        <v>27</v>
      </c>
      <c r="C18" s="7">
        <v>6</v>
      </c>
      <c r="D18" s="6">
        <v>10.199999999999999</v>
      </c>
      <c r="E18" s="4">
        <v>1</v>
      </c>
      <c r="F18" s="4">
        <v>0.6</v>
      </c>
      <c r="G18" s="7">
        <v>12</v>
      </c>
      <c r="H18" s="6">
        <f t="shared" si="0"/>
        <v>3.5999999999999996</v>
      </c>
      <c r="I18" s="4">
        <v>39</v>
      </c>
      <c r="J18" s="8">
        <f t="shared" si="1"/>
        <v>4.68</v>
      </c>
      <c r="K18" s="7">
        <v>8</v>
      </c>
      <c r="L18" s="8">
        <f t="shared" si="2"/>
        <v>1.2</v>
      </c>
      <c r="M18" s="9">
        <f t="shared" si="3"/>
        <v>66</v>
      </c>
      <c r="N18" s="8">
        <f t="shared" si="3"/>
        <v>20.279999999999998</v>
      </c>
    </row>
    <row r="19" spans="1:14" ht="20.100000000000001" customHeight="1">
      <c r="A19" s="4">
        <v>13</v>
      </c>
      <c r="B19" s="4" t="s">
        <v>28</v>
      </c>
      <c r="C19" s="7">
        <v>1</v>
      </c>
      <c r="D19" s="6">
        <v>1.7</v>
      </c>
      <c r="E19" s="4">
        <v>1</v>
      </c>
      <c r="F19" s="4">
        <v>0.6</v>
      </c>
      <c r="G19" s="7">
        <v>3</v>
      </c>
      <c r="H19" s="6">
        <f t="shared" si="0"/>
        <v>0.89999999999999991</v>
      </c>
      <c r="I19" s="4">
        <v>12</v>
      </c>
      <c r="J19" s="8">
        <f t="shared" si="1"/>
        <v>1.44</v>
      </c>
      <c r="K19" s="7">
        <v>2</v>
      </c>
      <c r="L19" s="8">
        <f t="shared" si="2"/>
        <v>0.3</v>
      </c>
      <c r="M19" s="9">
        <f t="shared" si="3"/>
        <v>19</v>
      </c>
      <c r="N19" s="8">
        <f t="shared" si="3"/>
        <v>4.9399999999999995</v>
      </c>
    </row>
    <row r="20" spans="1:14" ht="20.100000000000001" customHeight="1">
      <c r="A20" s="4">
        <v>14</v>
      </c>
      <c r="B20" s="4" t="s">
        <v>29</v>
      </c>
      <c r="C20" s="7">
        <v>1</v>
      </c>
      <c r="D20" s="6">
        <v>1.7</v>
      </c>
      <c r="E20" s="4">
        <v>1</v>
      </c>
      <c r="F20" s="4">
        <v>0.6</v>
      </c>
      <c r="G20" s="7">
        <v>3</v>
      </c>
      <c r="H20" s="6">
        <f t="shared" si="0"/>
        <v>0.89999999999999991</v>
      </c>
      <c r="I20" s="4">
        <v>12</v>
      </c>
      <c r="J20" s="8">
        <f t="shared" si="1"/>
        <v>1.44</v>
      </c>
      <c r="K20" s="7">
        <v>2</v>
      </c>
      <c r="L20" s="8">
        <f t="shared" si="2"/>
        <v>0.3</v>
      </c>
      <c r="M20" s="9">
        <f t="shared" si="3"/>
        <v>19</v>
      </c>
      <c r="N20" s="8">
        <f t="shared" si="3"/>
        <v>4.9399999999999995</v>
      </c>
    </row>
    <row r="21" spans="1:14" ht="20.100000000000001" customHeight="1">
      <c r="A21" s="4">
        <v>15</v>
      </c>
      <c r="B21" s="4" t="s">
        <v>30</v>
      </c>
      <c r="C21" s="7">
        <v>7</v>
      </c>
      <c r="D21" s="6">
        <v>11.2</v>
      </c>
      <c r="E21" s="4">
        <v>1</v>
      </c>
      <c r="F21" s="4">
        <v>0.6</v>
      </c>
      <c r="G21" s="7">
        <v>15</v>
      </c>
      <c r="H21" s="6">
        <f t="shared" si="0"/>
        <v>4.5</v>
      </c>
      <c r="I21" s="4">
        <v>48</v>
      </c>
      <c r="J21" s="8">
        <f t="shared" si="1"/>
        <v>5.76</v>
      </c>
      <c r="K21" s="7">
        <v>11</v>
      </c>
      <c r="L21" s="8">
        <f t="shared" si="2"/>
        <v>1.65</v>
      </c>
      <c r="M21" s="9">
        <f t="shared" si="3"/>
        <v>82</v>
      </c>
      <c r="N21" s="8">
        <f t="shared" si="3"/>
        <v>23.709999999999994</v>
      </c>
    </row>
    <row r="22" spans="1:14" ht="20.100000000000001" customHeight="1">
      <c r="A22" s="4">
        <v>16</v>
      </c>
      <c r="B22" s="4" t="s">
        <v>31</v>
      </c>
      <c r="C22" s="7">
        <v>2</v>
      </c>
      <c r="D22" s="6">
        <v>3.2</v>
      </c>
      <c r="E22" s="4">
        <v>1</v>
      </c>
      <c r="F22" s="4">
        <v>0.6</v>
      </c>
      <c r="G22" s="7">
        <v>5</v>
      </c>
      <c r="H22" s="6">
        <f t="shared" si="0"/>
        <v>1.5</v>
      </c>
      <c r="I22" s="4">
        <v>18</v>
      </c>
      <c r="J22" s="8">
        <f t="shared" si="1"/>
        <v>2.16</v>
      </c>
      <c r="K22" s="7">
        <v>5</v>
      </c>
      <c r="L22" s="8">
        <f t="shared" si="2"/>
        <v>0.75</v>
      </c>
      <c r="M22" s="9">
        <f t="shared" si="3"/>
        <v>31</v>
      </c>
      <c r="N22" s="8">
        <f t="shared" si="3"/>
        <v>8.2100000000000009</v>
      </c>
    </row>
    <row r="23" spans="1:14" ht="20.100000000000001" customHeight="1">
      <c r="A23" s="4">
        <v>17</v>
      </c>
      <c r="B23" s="4" t="s">
        <v>32</v>
      </c>
      <c r="C23" s="7">
        <v>1</v>
      </c>
      <c r="D23" s="6">
        <v>1.6</v>
      </c>
      <c r="E23" s="4">
        <v>1</v>
      </c>
      <c r="F23" s="4">
        <v>0.6</v>
      </c>
      <c r="G23" s="7">
        <v>3</v>
      </c>
      <c r="H23" s="6">
        <f t="shared" si="0"/>
        <v>0.89999999999999991</v>
      </c>
      <c r="I23" s="4">
        <v>12</v>
      </c>
      <c r="J23" s="8">
        <f t="shared" si="1"/>
        <v>1.44</v>
      </c>
      <c r="K23" s="7">
        <v>2</v>
      </c>
      <c r="L23" s="8">
        <f t="shared" si="2"/>
        <v>0.3</v>
      </c>
      <c r="M23" s="9">
        <f t="shared" si="3"/>
        <v>19</v>
      </c>
      <c r="N23" s="8">
        <f t="shared" si="3"/>
        <v>4.84</v>
      </c>
    </row>
    <row r="24" spans="1:14" ht="20.100000000000001" customHeight="1">
      <c r="A24" s="4">
        <v>18</v>
      </c>
      <c r="B24" s="4" t="s">
        <v>33</v>
      </c>
      <c r="C24" s="7">
        <v>1</v>
      </c>
      <c r="D24" s="6">
        <v>1.6</v>
      </c>
      <c r="E24" s="4">
        <v>1</v>
      </c>
      <c r="F24" s="4">
        <v>0.6</v>
      </c>
      <c r="G24" s="7">
        <v>2</v>
      </c>
      <c r="H24" s="6">
        <f t="shared" si="0"/>
        <v>0.6</v>
      </c>
      <c r="I24" s="4">
        <v>9</v>
      </c>
      <c r="J24" s="8">
        <f t="shared" si="1"/>
        <v>1.08</v>
      </c>
      <c r="K24" s="7">
        <v>2</v>
      </c>
      <c r="L24" s="8">
        <f t="shared" si="2"/>
        <v>0.3</v>
      </c>
      <c r="M24" s="9">
        <f t="shared" si="3"/>
        <v>15</v>
      </c>
      <c r="N24" s="8">
        <f t="shared" si="3"/>
        <v>4.1800000000000006</v>
      </c>
    </row>
    <row r="25" spans="1:14" ht="20.100000000000001" customHeight="1">
      <c r="A25" s="4">
        <v>19</v>
      </c>
      <c r="B25" s="4" t="s">
        <v>34</v>
      </c>
      <c r="C25" s="7">
        <v>4</v>
      </c>
      <c r="D25" s="6">
        <v>8</v>
      </c>
      <c r="E25" s="4">
        <v>1</v>
      </c>
      <c r="F25" s="4">
        <v>0.6</v>
      </c>
      <c r="G25" s="7">
        <v>8</v>
      </c>
      <c r="H25" s="6">
        <f t="shared" si="0"/>
        <v>2.4</v>
      </c>
      <c r="I25" s="4">
        <v>27</v>
      </c>
      <c r="J25" s="8">
        <f t="shared" si="1"/>
        <v>3.2399999999999998</v>
      </c>
      <c r="K25" s="7"/>
      <c r="L25" s="8">
        <f t="shared" si="2"/>
        <v>0</v>
      </c>
      <c r="M25" s="9">
        <f t="shared" si="3"/>
        <v>40</v>
      </c>
      <c r="N25" s="8">
        <f t="shared" si="3"/>
        <v>14.24</v>
      </c>
    </row>
    <row r="26" spans="1:14" ht="20.100000000000001" customHeight="1">
      <c r="A26" s="4">
        <v>20</v>
      </c>
      <c r="B26" s="4" t="s">
        <v>35</v>
      </c>
      <c r="C26" s="7">
        <v>2</v>
      </c>
      <c r="D26" s="6">
        <v>3.6</v>
      </c>
      <c r="E26" s="4">
        <v>1</v>
      </c>
      <c r="F26" s="4">
        <v>0.6</v>
      </c>
      <c r="G26" s="7">
        <v>4</v>
      </c>
      <c r="H26" s="6">
        <f t="shared" si="0"/>
        <v>1.2</v>
      </c>
      <c r="I26" s="4">
        <v>15</v>
      </c>
      <c r="J26" s="8">
        <f t="shared" si="1"/>
        <v>1.7999999999999998</v>
      </c>
      <c r="K26" s="7"/>
      <c r="L26" s="8">
        <f t="shared" si="2"/>
        <v>0</v>
      </c>
      <c r="M26" s="9">
        <f t="shared" si="3"/>
        <v>22</v>
      </c>
      <c r="N26" s="8">
        <f t="shared" si="3"/>
        <v>7.2</v>
      </c>
    </row>
    <row r="27" spans="1:14" ht="20.100000000000001" customHeight="1">
      <c r="A27" s="4">
        <v>21</v>
      </c>
      <c r="B27" s="4" t="s">
        <v>46</v>
      </c>
      <c r="C27" s="7"/>
      <c r="D27" s="6"/>
      <c r="E27" s="4"/>
      <c r="F27" s="4"/>
      <c r="G27" s="7">
        <v>2</v>
      </c>
      <c r="H27" s="6">
        <f t="shared" si="0"/>
        <v>0.6</v>
      </c>
      <c r="I27" s="4">
        <v>6</v>
      </c>
      <c r="J27" s="8">
        <f t="shared" si="1"/>
        <v>0.72</v>
      </c>
      <c r="K27" s="4">
        <v>2</v>
      </c>
      <c r="L27" s="8">
        <f t="shared" si="2"/>
        <v>0.3</v>
      </c>
      <c r="M27" s="9">
        <f t="shared" si="3"/>
        <v>10</v>
      </c>
      <c r="N27" s="8">
        <f t="shared" si="3"/>
        <v>1.6199999999999999</v>
      </c>
    </row>
    <row r="28" spans="1:14" ht="20.100000000000001" customHeight="1">
      <c r="A28" s="4">
        <v>22</v>
      </c>
      <c r="B28" s="4" t="s">
        <v>36</v>
      </c>
      <c r="C28" s="4">
        <v>6</v>
      </c>
      <c r="D28" s="10">
        <v>12</v>
      </c>
      <c r="E28" s="11"/>
      <c r="F28" s="11"/>
      <c r="G28" s="4">
        <v>5</v>
      </c>
      <c r="H28" s="6">
        <f t="shared" si="0"/>
        <v>1.5</v>
      </c>
      <c r="I28" s="4">
        <v>15</v>
      </c>
      <c r="J28" s="8">
        <f t="shared" si="1"/>
        <v>1.7999999999999998</v>
      </c>
      <c r="K28" s="4"/>
      <c r="L28" s="4"/>
      <c r="M28" s="9">
        <f t="shared" si="3"/>
        <v>26</v>
      </c>
      <c r="N28" s="8">
        <f t="shared" si="3"/>
        <v>15.3</v>
      </c>
    </row>
    <row r="29" spans="1:14" ht="20.100000000000001" customHeight="1">
      <c r="A29" s="4">
        <v>23</v>
      </c>
      <c r="B29" s="12" t="s">
        <v>37</v>
      </c>
      <c r="C29" s="4">
        <v>10</v>
      </c>
      <c r="D29" s="6">
        <v>20</v>
      </c>
      <c r="E29" s="4"/>
      <c r="F29" s="4"/>
      <c r="G29" s="4">
        <v>20</v>
      </c>
      <c r="H29" s="6">
        <f t="shared" si="0"/>
        <v>6</v>
      </c>
      <c r="I29" s="4">
        <v>60</v>
      </c>
      <c r="J29" s="8">
        <f t="shared" si="1"/>
        <v>7.1999999999999993</v>
      </c>
      <c r="K29" s="4"/>
      <c r="L29" s="4"/>
      <c r="M29" s="9">
        <f>C29+E29+G29+I29+K29</f>
        <v>90</v>
      </c>
      <c r="N29" s="8">
        <f t="shared" si="3"/>
        <v>33.200000000000003</v>
      </c>
    </row>
    <row r="30" spans="1:14" ht="20.100000000000001" customHeight="1">
      <c r="A30" s="4">
        <v>24</v>
      </c>
      <c r="B30" s="12" t="s">
        <v>38</v>
      </c>
      <c r="C30" s="4">
        <v>3</v>
      </c>
      <c r="D30" s="6">
        <v>6</v>
      </c>
      <c r="E30" s="4"/>
      <c r="F30" s="4"/>
      <c r="G30" s="4"/>
      <c r="H30" s="4"/>
      <c r="I30" s="4"/>
      <c r="J30" s="8"/>
      <c r="K30" s="4"/>
      <c r="L30" s="4"/>
      <c r="M30" s="9">
        <f>C30+E30+G30+I30+K30</f>
        <v>3</v>
      </c>
      <c r="N30" s="8">
        <f t="shared" si="3"/>
        <v>6</v>
      </c>
    </row>
    <row r="31" spans="1:14" ht="20.100000000000001" customHeight="1">
      <c r="A31" s="4">
        <v>25</v>
      </c>
      <c r="B31" s="12" t="s">
        <v>39</v>
      </c>
      <c r="C31" s="4">
        <v>9</v>
      </c>
      <c r="D31" s="6">
        <v>18</v>
      </c>
      <c r="E31" s="4"/>
      <c r="F31" s="4"/>
      <c r="G31" s="4"/>
      <c r="H31" s="4"/>
      <c r="I31" s="4"/>
      <c r="J31" s="8"/>
      <c r="K31" s="4"/>
      <c r="L31" s="4"/>
      <c r="M31" s="9">
        <f t="shared" si="3"/>
        <v>9</v>
      </c>
      <c r="N31" s="8">
        <f t="shared" si="3"/>
        <v>18</v>
      </c>
    </row>
    <row r="32" spans="1:14" ht="20.100000000000001" customHeight="1">
      <c r="A32" s="4">
        <v>26</v>
      </c>
      <c r="B32" s="12" t="s">
        <v>40</v>
      </c>
      <c r="C32" s="4">
        <v>1</v>
      </c>
      <c r="D32" s="6">
        <v>10</v>
      </c>
      <c r="E32" s="4"/>
      <c r="F32" s="4"/>
      <c r="G32" s="4"/>
      <c r="H32" s="4"/>
      <c r="I32" s="4"/>
      <c r="J32" s="8"/>
      <c r="K32" s="4"/>
      <c r="L32" s="4"/>
      <c r="M32" s="9">
        <f t="shared" si="3"/>
        <v>1</v>
      </c>
      <c r="N32" s="8">
        <f t="shared" si="3"/>
        <v>10</v>
      </c>
    </row>
    <row r="33" spans="1:14" ht="20.100000000000001" customHeight="1">
      <c r="A33" s="4">
        <v>27</v>
      </c>
      <c r="B33" s="4" t="s">
        <v>41</v>
      </c>
      <c r="C33" s="4"/>
      <c r="D33" s="4"/>
      <c r="E33" s="4"/>
      <c r="F33" s="4"/>
      <c r="G33" s="4">
        <v>4</v>
      </c>
      <c r="H33" s="6">
        <f t="shared" ref="H33" si="4">G33*0.3</f>
        <v>1.2</v>
      </c>
      <c r="I33" s="4"/>
      <c r="J33" s="8"/>
      <c r="K33" s="4"/>
      <c r="L33" s="4"/>
      <c r="M33" s="9">
        <f t="shared" si="3"/>
        <v>4</v>
      </c>
      <c r="N33" s="8">
        <f t="shared" si="3"/>
        <v>1.2</v>
      </c>
    </row>
    <row r="34" spans="1:14" s="16" customFormat="1" ht="20.100000000000001" customHeight="1">
      <c r="A34" s="3" t="s">
        <v>42</v>
      </c>
      <c r="B34" s="3"/>
      <c r="C34" s="13">
        <f t="shared" ref="C34:L34" si="5">SUM(C7:C33)</f>
        <v>100</v>
      </c>
      <c r="D34" s="14">
        <f t="shared" si="5"/>
        <v>200</v>
      </c>
      <c r="E34" s="13">
        <f t="shared" si="5"/>
        <v>20</v>
      </c>
      <c r="F34" s="14">
        <f t="shared" si="5"/>
        <v>11.999999999999996</v>
      </c>
      <c r="G34" s="13">
        <f t="shared" si="5"/>
        <v>180</v>
      </c>
      <c r="H34" s="14">
        <f t="shared" si="5"/>
        <v>54</v>
      </c>
      <c r="I34" s="3">
        <f t="shared" si="5"/>
        <v>588</v>
      </c>
      <c r="J34" s="14">
        <f t="shared" si="5"/>
        <v>70.559999999999988</v>
      </c>
      <c r="K34" s="13">
        <f t="shared" si="5"/>
        <v>112</v>
      </c>
      <c r="L34" s="14">
        <f t="shared" si="5"/>
        <v>16.8</v>
      </c>
      <c r="M34" s="15">
        <f>SUM(M7:M33)</f>
        <v>1000</v>
      </c>
      <c r="N34" s="14">
        <f>SUM(N7:N33)</f>
        <v>353.35999999999996</v>
      </c>
    </row>
    <row r="36" spans="1:14">
      <c r="A36" s="2" t="s">
        <v>43</v>
      </c>
      <c r="B36" s="17" t="s">
        <v>44</v>
      </c>
    </row>
    <row r="37" spans="1:14">
      <c r="B37" s="17" t="s">
        <v>45</v>
      </c>
    </row>
    <row r="38" spans="1:14">
      <c r="B38" s="17"/>
    </row>
  </sheetData>
  <mergeCells count="11">
    <mergeCell ref="K5:L5"/>
    <mergeCell ref="A2:N2"/>
    <mergeCell ref="A4:A6"/>
    <mergeCell ref="B4:B6"/>
    <mergeCell ref="C4:D5"/>
    <mergeCell ref="E4:H4"/>
    <mergeCell ref="I4:L4"/>
    <mergeCell ref="M4:N5"/>
    <mergeCell ref="E5:F5"/>
    <mergeCell ref="G5:H5"/>
    <mergeCell ref="I5:J5"/>
  </mergeCells>
  <phoneticPr fontId="2" type="noConversion"/>
  <pageMargins left="0.59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18年分配表</vt:lpstr>
    </vt:vector>
  </TitlesOfParts>
  <Company>CUMT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郭昌清</dc:creator>
  <cp:lastModifiedBy>郭昌清</cp:lastModifiedBy>
  <dcterms:created xsi:type="dcterms:W3CDTF">2018-01-19T06:30:31Z</dcterms:created>
  <dcterms:modified xsi:type="dcterms:W3CDTF">2018-03-08T08:15:00Z</dcterms:modified>
</cp:coreProperties>
</file>